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+D\Formulario I+D\Documentos 2023\"/>
    </mc:Choice>
  </mc:AlternateContent>
  <bookViews>
    <workbookView xWindow="90" yWindow="-30" windowWidth="19050" windowHeight="5040" tabRatio="824"/>
  </bookViews>
  <sheets>
    <sheet name="1 RESUMEN" sheetId="2" r:id="rId1"/>
    <sheet name="2 AMORTIZACION EQUIPOS" sheetId="15" r:id="rId2"/>
    <sheet name="3.1 PERSONAL 1" sheetId="33" r:id="rId3"/>
    <sheet name="3.2 PERSONAL 2" sheetId="28" r:id="rId4"/>
    <sheet name="4 MATERIALES" sheetId="6" r:id="rId5"/>
    <sheet name="5 COLABORACIONES EXTERNAS" sheetId="7" r:id="rId6"/>
    <sheet name="6 OTROS GASTOS" sheetId="29" r:id="rId7"/>
    <sheet name="7 DECLARACIÓN DE AYUDAS" sheetId="34" r:id="rId8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'1 RESUMEN'!$A$1:$J$47</definedName>
    <definedName name="_xlnm.Print_Area" localSheetId="1">'2 AMORTIZACION EQUIPOS'!$A$1:$T$47</definedName>
    <definedName name="_xlnm.Print_Area" localSheetId="4">'4 MATERIALES'!$A$1:$J$47</definedName>
    <definedName name="_xlnm.Print_Area" localSheetId="5">'5 COLABORACIONES EXTERNAS'!$A$1:$K$49</definedName>
    <definedName name="_xlnm.Print_Area" localSheetId="6">'6 OTROS GASTOS'!$A$1:$J$47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_xlnm.Print_Titles" localSheetId="1">'2 AMORTIZACION EQUIPOS'!$2:$3</definedName>
    <definedName name="_xlnm.Print_Titles" localSheetId="3">'3.2 PERSONAL 2'!#REF!</definedName>
    <definedName name="_xlnm.Print_Titles" localSheetId="4">'4 MATERIALES'!$2:$2</definedName>
    <definedName name="_xlnm.Print_Titles" localSheetId="5">'5 COLABORACIONES EXTERNAS'!$2:$2</definedName>
    <definedName name="_xlnm.Print_Titles" localSheetId="6">'6 OTROS GASTOS'!$2:$3</definedName>
    <definedName name="Z_0A7F71D9_5F2C_45E8_A749_47986F050407_.wvu.Cols" localSheetId="1" hidden="1">'2 AMORTIZACION EQUIPOS'!$C:$C</definedName>
    <definedName name="Z_0A7F71D9_5F2C_45E8_A749_47986F050407_.wvu.Cols" localSheetId="4" hidden="1">'4 MATERIALES'!#REF!</definedName>
    <definedName name="Z_0A7F71D9_5F2C_45E8_A749_47986F050407_.wvu.Cols" localSheetId="5" hidden="1">'5 COLABORACIONES EXTERNAS'!#REF!</definedName>
    <definedName name="Z_0A7F71D9_5F2C_45E8_A749_47986F050407_.wvu.Cols" localSheetId="6" hidden="1">'6 OTROS GASTOS'!#REF!</definedName>
    <definedName name="Z_0A7F71D9_5F2C_45E8_A749_47986F050407_.wvu.PrintArea" localSheetId="0" hidden="1">'1 RESUMEN'!$A$1:$J$44</definedName>
    <definedName name="Z_0A7F71D9_5F2C_45E8_A749_47986F050407_.wvu.PrintArea" localSheetId="1" hidden="1">'2 AMORTIZACION EQUIPOS'!$A$1:$N$47</definedName>
    <definedName name="Z_0A7F71D9_5F2C_45E8_A749_47986F050407_.wvu.PrintArea" localSheetId="4" hidden="1">'4 MATERIALES'!$A$1:$I$47</definedName>
    <definedName name="Z_0A7F71D9_5F2C_45E8_A749_47986F050407_.wvu.PrintArea" localSheetId="5" hidden="1">'5 COLABORACIONES EXTERNAS'!$A$1:$J$49</definedName>
    <definedName name="Z_0A7F71D9_5F2C_45E8_A749_47986F050407_.wvu.PrintArea" localSheetId="6" hidden="1">'6 OTROS GASTOS'!$A$1:$I$47</definedName>
    <definedName name="Z_0A7F71D9_5F2C_45E8_A749_47986F050407_.wvu.PrintTitles" localSheetId="1" hidden="1">'2 AMORTIZACION EQUIPOS'!$2:$3</definedName>
    <definedName name="Z_0A7F71D9_5F2C_45E8_A749_47986F050407_.wvu.PrintTitles" localSheetId="4" hidden="1">'4 MATERIALES'!$2:$2</definedName>
    <definedName name="Z_0A7F71D9_5F2C_45E8_A749_47986F050407_.wvu.PrintTitles" localSheetId="5" hidden="1">'5 COLABORACIONES EXTERNAS'!$2:$2</definedName>
    <definedName name="Z_0A7F71D9_5F2C_45E8_A749_47986F050407_.wvu.PrintTitles" localSheetId="6" hidden="1">'6 OTROS GASTOS'!$2:$3</definedName>
  </definedNames>
  <calcPr calcId="162913" calcOnSave="0" concurrentCalc="0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J8" i="28" l="1"/>
  <c r="J16" i="33"/>
  <c r="U14" i="28"/>
  <c r="V14" i="28"/>
  <c r="W14" i="28"/>
  <c r="J19" i="33"/>
  <c r="U15" i="28"/>
  <c r="V15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0" i="28"/>
  <c r="W61" i="28"/>
  <c r="W62" i="28"/>
  <c r="E37" i="2"/>
  <c r="D10" i="28"/>
  <c r="D9" i="28"/>
  <c r="D13" i="15"/>
  <c r="D12" i="15"/>
  <c r="Z53" i="28"/>
  <c r="Z52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Z18" i="28"/>
  <c r="Z17" i="28"/>
  <c r="Z16" i="28"/>
  <c r="Z15" i="28"/>
  <c r="Z1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V72" i="28"/>
  <c r="V73" i="28"/>
  <c r="V74" i="28"/>
  <c r="V75" i="28"/>
  <c r="V76" i="28"/>
  <c r="V77" i="28"/>
  <c r="V71" i="28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D39" i="2"/>
  <c r="AI15" i="28"/>
  <c r="AI14" i="28"/>
  <c r="M69" i="28"/>
  <c r="B69" i="28"/>
  <c r="H12" i="6"/>
  <c r="G34" i="2"/>
  <c r="J22" i="33"/>
  <c r="U16" i="28"/>
  <c r="D15" i="28"/>
  <c r="AB146" i="33"/>
  <c r="AB157" i="33"/>
  <c r="X62" i="28"/>
  <c r="AB156" i="33"/>
  <c r="P61" i="28"/>
  <c r="AB155" i="33"/>
  <c r="X61" i="28"/>
  <c r="AB154" i="33"/>
  <c r="P60" i="28"/>
  <c r="AB153" i="33"/>
  <c r="X60" i="28"/>
  <c r="AB152" i="33"/>
  <c r="P59" i="28"/>
  <c r="AB151" i="33"/>
  <c r="AB150" i="33"/>
  <c r="AB149" i="33"/>
  <c r="X58" i="28"/>
  <c r="AB148" i="33"/>
  <c r="P57" i="28"/>
  <c r="AB147" i="33"/>
  <c r="AB145" i="33"/>
  <c r="X56" i="28"/>
  <c r="AB144" i="33"/>
  <c r="P55" i="28"/>
  <c r="AB143" i="33"/>
  <c r="X55" i="28"/>
  <c r="AB142" i="33"/>
  <c r="AB141" i="33"/>
  <c r="X54" i="28"/>
  <c r="AB158" i="33"/>
  <c r="P62" i="28"/>
  <c r="AB134" i="33"/>
  <c r="AB135" i="33"/>
  <c r="AB133" i="33"/>
  <c r="X53" i="28"/>
  <c r="AB132" i="33"/>
  <c r="O52" i="28"/>
  <c r="AB131" i="33"/>
  <c r="M52" i="28"/>
  <c r="AB130" i="33"/>
  <c r="AB129" i="33"/>
  <c r="O51" i="28"/>
  <c r="AB128" i="33"/>
  <c r="M51" i="28"/>
  <c r="AB127" i="33"/>
  <c r="AB126" i="33"/>
  <c r="AB125" i="33"/>
  <c r="M50" i="28"/>
  <c r="AB124" i="33"/>
  <c r="X50" i="28"/>
  <c r="AB123" i="33"/>
  <c r="AB122" i="33"/>
  <c r="AB121" i="33"/>
  <c r="AB120" i="33"/>
  <c r="AB119" i="33"/>
  <c r="M48" i="28"/>
  <c r="AB118" i="33"/>
  <c r="AB117" i="33"/>
  <c r="O47" i="28"/>
  <c r="AB116" i="33"/>
  <c r="M47" i="28"/>
  <c r="AB115" i="33"/>
  <c r="X47" i="28"/>
  <c r="AB114" i="33"/>
  <c r="AB113" i="33"/>
  <c r="M46" i="28"/>
  <c r="AB112" i="33"/>
  <c r="X46" i="28"/>
  <c r="AB111" i="33"/>
  <c r="O45" i="28"/>
  <c r="AB110" i="33"/>
  <c r="AB109" i="33"/>
  <c r="X45" i="28"/>
  <c r="AB108" i="33"/>
  <c r="O44" i="28"/>
  <c r="AB107" i="33"/>
  <c r="M44" i="28"/>
  <c r="AB106" i="33"/>
  <c r="AB105" i="33"/>
  <c r="O43" i="28"/>
  <c r="AB104" i="33"/>
  <c r="M43" i="28"/>
  <c r="AB103" i="33"/>
  <c r="X43" i="28"/>
  <c r="AB102" i="33"/>
  <c r="AB101" i="33"/>
  <c r="M42" i="28"/>
  <c r="AB100" i="33"/>
  <c r="X42" i="28"/>
  <c r="AB99" i="33"/>
  <c r="O41" i="28"/>
  <c r="AB98" i="33"/>
  <c r="AB97" i="33"/>
  <c r="AB96" i="33"/>
  <c r="O40" i="28"/>
  <c r="AB95" i="33"/>
  <c r="M40" i="28"/>
  <c r="AB94" i="33"/>
  <c r="AB93" i="33"/>
  <c r="O39" i="28"/>
  <c r="AB92" i="33"/>
  <c r="AB91" i="33"/>
  <c r="X39" i="28"/>
  <c r="AB90" i="33"/>
  <c r="AB89" i="33"/>
  <c r="M38" i="28"/>
  <c r="AB88" i="33"/>
  <c r="X38" i="28"/>
  <c r="AB87" i="33"/>
  <c r="O37" i="28"/>
  <c r="AB86" i="33"/>
  <c r="AB85" i="33"/>
  <c r="X37" i="28"/>
  <c r="AB84" i="33"/>
  <c r="O36" i="28"/>
  <c r="AB83" i="33"/>
  <c r="M36" i="28"/>
  <c r="AB82" i="33"/>
  <c r="AB81" i="33"/>
  <c r="O35" i="28"/>
  <c r="AB80" i="33"/>
  <c r="M35" i="28"/>
  <c r="AB79" i="33"/>
  <c r="X35" i="28"/>
  <c r="AB78" i="33"/>
  <c r="AB77" i="33"/>
  <c r="M34" i="28"/>
  <c r="AB76" i="33"/>
  <c r="X34" i="28"/>
  <c r="AB75" i="33"/>
  <c r="O33" i="28"/>
  <c r="AB74" i="33"/>
  <c r="AB73" i="33"/>
  <c r="AB72" i="33"/>
  <c r="AB71" i="33"/>
  <c r="AB70" i="33"/>
  <c r="AB69" i="33"/>
  <c r="O31" i="28"/>
  <c r="AB68" i="33"/>
  <c r="M31" i="28"/>
  <c r="AB67" i="33"/>
  <c r="X31" i="28"/>
  <c r="AB66" i="33"/>
  <c r="AB65" i="33"/>
  <c r="M30" i="28"/>
  <c r="AB64" i="33"/>
  <c r="X30" i="28"/>
  <c r="AB63" i="33"/>
  <c r="O29" i="28"/>
  <c r="AB62" i="33"/>
  <c r="AB61" i="33"/>
  <c r="X29" i="28"/>
  <c r="AB60" i="33"/>
  <c r="O28" i="28"/>
  <c r="AB59" i="33"/>
  <c r="M28" i="28"/>
  <c r="AB58" i="33"/>
  <c r="AB57" i="33"/>
  <c r="O27" i="28"/>
  <c r="AB56" i="33"/>
  <c r="M27" i="28"/>
  <c r="AB55" i="33"/>
  <c r="X27" i="28"/>
  <c r="AB54" i="33"/>
  <c r="AB53" i="33"/>
  <c r="M26" i="28"/>
  <c r="AB52" i="33"/>
  <c r="X26" i="28"/>
  <c r="AB51" i="33"/>
  <c r="O25" i="28"/>
  <c r="AB50" i="33"/>
  <c r="AB49" i="33"/>
  <c r="AB48" i="33"/>
  <c r="O24" i="28"/>
  <c r="AB47" i="33"/>
  <c r="M24" i="28"/>
  <c r="AB46" i="33"/>
  <c r="AB45" i="33"/>
  <c r="O23" i="28"/>
  <c r="AB44" i="33"/>
  <c r="M23" i="28"/>
  <c r="AB43" i="33"/>
  <c r="X23" i="28"/>
  <c r="AB42" i="33"/>
  <c r="AB41" i="33"/>
  <c r="M22" i="28"/>
  <c r="AB40" i="33"/>
  <c r="X22" i="28"/>
  <c r="AB39" i="33"/>
  <c r="O21" i="28"/>
  <c r="AB38" i="33"/>
  <c r="AB37" i="33"/>
  <c r="X21" i="28"/>
  <c r="AB36" i="33"/>
  <c r="O20" i="28"/>
  <c r="AB35" i="33"/>
  <c r="M20" i="28"/>
  <c r="AB34" i="33"/>
  <c r="AB33" i="33"/>
  <c r="O19" i="28"/>
  <c r="AB32" i="33"/>
  <c r="M19" i="28"/>
  <c r="AB31" i="33"/>
  <c r="X19" i="28"/>
  <c r="AB30" i="33"/>
  <c r="AB29" i="33"/>
  <c r="M18" i="28"/>
  <c r="AB28" i="33"/>
  <c r="X18" i="28"/>
  <c r="AB27" i="33"/>
  <c r="O17" i="28"/>
  <c r="AB26" i="33"/>
  <c r="AB25" i="33"/>
  <c r="AB24" i="33"/>
  <c r="AB23" i="33"/>
  <c r="M16" i="28"/>
  <c r="AB22" i="33"/>
  <c r="X16" i="28"/>
  <c r="AB21" i="33"/>
  <c r="O15" i="28"/>
  <c r="AB20" i="33"/>
  <c r="M15" i="28"/>
  <c r="AB19" i="33"/>
  <c r="X15" i="28"/>
  <c r="AB18" i="33"/>
  <c r="O14" i="28"/>
  <c r="AB17" i="33"/>
  <c r="M14" i="28"/>
  <c r="AB16" i="33"/>
  <c r="H157" i="33"/>
  <c r="U62" i="28"/>
  <c r="V62" i="28"/>
  <c r="H155" i="33"/>
  <c r="U61" i="28"/>
  <c r="V61" i="28"/>
  <c r="H153" i="33"/>
  <c r="U60" i="28"/>
  <c r="V60" i="28"/>
  <c r="B62" i="28"/>
  <c r="B61" i="28"/>
  <c r="B60" i="28"/>
  <c r="S62" i="28"/>
  <c r="S61" i="28"/>
  <c r="S60" i="28"/>
  <c r="T62" i="28"/>
  <c r="AD62" i="28"/>
  <c r="T61" i="28"/>
  <c r="AD61" i="28"/>
  <c r="T60" i="28"/>
  <c r="AD60" i="28"/>
  <c r="Z62" i="28"/>
  <c r="Z61" i="28"/>
  <c r="Z60" i="28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15" i="34"/>
  <c r="C7" i="28"/>
  <c r="C8" i="28"/>
  <c r="V16" i="28"/>
  <c r="J25" i="33"/>
  <c r="U17" i="28"/>
  <c r="V17" i="28"/>
  <c r="J28" i="33"/>
  <c r="U18" i="28"/>
  <c r="V18" i="28"/>
  <c r="J31" i="33"/>
  <c r="U19" i="28"/>
  <c r="V19" i="28"/>
  <c r="J34" i="33"/>
  <c r="U20" i="28"/>
  <c r="V20" i="28"/>
  <c r="J37" i="33"/>
  <c r="U21" i="28"/>
  <c r="V21" i="28"/>
  <c r="J40" i="33"/>
  <c r="U22" i="28"/>
  <c r="V22" i="28"/>
  <c r="J43" i="33"/>
  <c r="U23" i="28"/>
  <c r="V23" i="28"/>
  <c r="J46" i="33"/>
  <c r="U24" i="28"/>
  <c r="V24" i="28"/>
  <c r="J49" i="33"/>
  <c r="U25" i="28"/>
  <c r="V25" i="28"/>
  <c r="J52" i="33"/>
  <c r="U26" i="28"/>
  <c r="V26" i="28"/>
  <c r="J55" i="33"/>
  <c r="U27" i="28"/>
  <c r="V27" i="28"/>
  <c r="J58" i="33"/>
  <c r="U28" i="28"/>
  <c r="V28" i="28"/>
  <c r="J61" i="33"/>
  <c r="U29" i="28"/>
  <c r="V29" i="28"/>
  <c r="J64" i="33"/>
  <c r="U30" i="28"/>
  <c r="V30" i="28"/>
  <c r="J67" i="33"/>
  <c r="U31" i="28"/>
  <c r="V31" i="28"/>
  <c r="J70" i="33"/>
  <c r="U32" i="28"/>
  <c r="V32" i="28"/>
  <c r="J73" i="33"/>
  <c r="U33" i="28"/>
  <c r="V33" i="28"/>
  <c r="J76" i="33"/>
  <c r="U34" i="28"/>
  <c r="V34" i="28"/>
  <c r="J79" i="33"/>
  <c r="U35" i="28"/>
  <c r="V35" i="28"/>
  <c r="J82" i="33"/>
  <c r="U36" i="28"/>
  <c r="V36" i="28"/>
  <c r="J85" i="33"/>
  <c r="U37" i="28"/>
  <c r="V37" i="28"/>
  <c r="J88" i="33"/>
  <c r="U38" i="28"/>
  <c r="V38" i="28"/>
  <c r="J91" i="33"/>
  <c r="U39" i="28"/>
  <c r="V39" i="28"/>
  <c r="J94" i="33"/>
  <c r="U40" i="28"/>
  <c r="V40" i="28"/>
  <c r="J97" i="33"/>
  <c r="U41" i="28"/>
  <c r="V41" i="28"/>
  <c r="J100" i="33"/>
  <c r="U42" i="28"/>
  <c r="V42" i="28"/>
  <c r="J103" i="33"/>
  <c r="U43" i="28"/>
  <c r="V43" i="28"/>
  <c r="J106" i="33"/>
  <c r="U44" i="28"/>
  <c r="V44" i="28"/>
  <c r="J109" i="33"/>
  <c r="U45" i="28"/>
  <c r="V45" i="28"/>
  <c r="J112" i="33"/>
  <c r="U46" i="28"/>
  <c r="V46" i="28"/>
  <c r="J115" i="33"/>
  <c r="U47" i="28"/>
  <c r="V47" i="28"/>
  <c r="J118" i="33"/>
  <c r="U48" i="28"/>
  <c r="V48" i="28"/>
  <c r="J121" i="33"/>
  <c r="U49" i="28"/>
  <c r="V49" i="28"/>
  <c r="J124" i="33"/>
  <c r="U50" i="28"/>
  <c r="V50" i="28"/>
  <c r="J127" i="33"/>
  <c r="U51" i="28"/>
  <c r="V51" i="28"/>
  <c r="J130" i="33"/>
  <c r="U52" i="28"/>
  <c r="V52" i="28"/>
  <c r="J133" i="33"/>
  <c r="U53" i="28"/>
  <c r="V53" i="28"/>
  <c r="H141" i="33"/>
  <c r="U54" i="28"/>
  <c r="V54" i="28"/>
  <c r="Z54" i="28"/>
  <c r="H143" i="33"/>
  <c r="U55" i="28"/>
  <c r="V55" i="28"/>
  <c r="Z55" i="28"/>
  <c r="H145" i="33"/>
  <c r="U56" i="28"/>
  <c r="V56" i="28"/>
  <c r="Z56" i="28"/>
  <c r="H147" i="33"/>
  <c r="U57" i="28"/>
  <c r="V57" i="28"/>
  <c r="Z57" i="28"/>
  <c r="H149" i="33"/>
  <c r="U58" i="28"/>
  <c r="V58" i="28"/>
  <c r="Z58" i="28"/>
  <c r="H151" i="33"/>
  <c r="U59" i="28"/>
  <c r="V59" i="28"/>
  <c r="Z59" i="28"/>
  <c r="P58" i="28"/>
  <c r="D14" i="28"/>
  <c r="E14" i="28"/>
  <c r="E15" i="28"/>
  <c r="E16" i="28"/>
  <c r="E17" i="28"/>
  <c r="H17" i="28"/>
  <c r="E18" i="28"/>
  <c r="E19" i="28"/>
  <c r="H19" i="28"/>
  <c r="E20" i="28"/>
  <c r="E21" i="28"/>
  <c r="E22" i="28"/>
  <c r="H22" i="28"/>
  <c r="E23" i="28"/>
  <c r="E24" i="28"/>
  <c r="E25" i="28"/>
  <c r="E26" i="28"/>
  <c r="H26" i="28"/>
  <c r="E27" i="28"/>
  <c r="H27" i="28"/>
  <c r="E28" i="28"/>
  <c r="E29" i="28"/>
  <c r="E30" i="28"/>
  <c r="H30" i="28"/>
  <c r="E31" i="28"/>
  <c r="E32" i="28"/>
  <c r="E33" i="28"/>
  <c r="H33" i="28"/>
  <c r="E34" i="28"/>
  <c r="H34" i="28"/>
  <c r="E35" i="28"/>
  <c r="E36" i="28"/>
  <c r="E37" i="28"/>
  <c r="H37" i="28"/>
  <c r="E38" i="28"/>
  <c r="H38" i="28"/>
  <c r="E39" i="28"/>
  <c r="E40" i="28"/>
  <c r="E41" i="28"/>
  <c r="H41" i="28"/>
  <c r="E42" i="28"/>
  <c r="H42" i="28"/>
  <c r="E43" i="28"/>
  <c r="H43" i="28"/>
  <c r="E44" i="28"/>
  <c r="E45" i="28"/>
  <c r="E46" i="28"/>
  <c r="H46" i="28"/>
  <c r="E47" i="28"/>
  <c r="E48" i="28"/>
  <c r="H48" i="28"/>
  <c r="E49" i="28"/>
  <c r="E50" i="28"/>
  <c r="H50" i="28"/>
  <c r="E51" i="28"/>
  <c r="E52" i="28"/>
  <c r="E53" i="28"/>
  <c r="N7" i="28"/>
  <c r="N8" i="28"/>
  <c r="X14" i="28"/>
  <c r="I14" i="7"/>
  <c r="G35" i="2"/>
  <c r="H12" i="29"/>
  <c r="G36" i="2"/>
  <c r="G14" i="28"/>
  <c r="P56" i="28"/>
  <c r="P54" i="28"/>
  <c r="G16" i="28"/>
  <c r="D16" i="28"/>
  <c r="D17" i="28"/>
  <c r="G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G15" i="28"/>
  <c r="X59" i="28"/>
  <c r="X57" i="28"/>
  <c r="T59" i="28"/>
  <c r="AD59" i="28"/>
  <c r="T58" i="28"/>
  <c r="AD58" i="28"/>
  <c r="T57" i="28"/>
  <c r="AD57" i="28"/>
  <c r="B59" i="28"/>
  <c r="S59" i="28"/>
  <c r="S58" i="28"/>
  <c r="S57" i="28"/>
  <c r="B58" i="28"/>
  <c r="B57" i="28"/>
  <c r="J9" i="28"/>
  <c r="X52" i="28"/>
  <c r="X51" i="28"/>
  <c r="X49" i="28"/>
  <c r="X48" i="28"/>
  <c r="X44" i="28"/>
  <c r="X41" i="28"/>
  <c r="X40" i="28"/>
  <c r="X36" i="28"/>
  <c r="X33" i="28"/>
  <c r="X32" i="28"/>
  <c r="X28" i="28"/>
  <c r="X25" i="28"/>
  <c r="X24" i="28"/>
  <c r="X20" i="28"/>
  <c r="X17" i="28"/>
  <c r="O53" i="28"/>
  <c r="O50" i="28"/>
  <c r="O49" i="28"/>
  <c r="O48" i="28"/>
  <c r="O46" i="28"/>
  <c r="O42" i="28"/>
  <c r="O38" i="28"/>
  <c r="O34" i="28"/>
  <c r="O32" i="28"/>
  <c r="O30" i="28"/>
  <c r="O26" i="28"/>
  <c r="O22" i="28"/>
  <c r="O18" i="28"/>
  <c r="O16" i="28"/>
  <c r="M53" i="28"/>
  <c r="M49" i="28"/>
  <c r="M45" i="28"/>
  <c r="M41" i="28"/>
  <c r="M39" i="28"/>
  <c r="M37" i="28"/>
  <c r="M33" i="28"/>
  <c r="M32" i="28"/>
  <c r="M29" i="28"/>
  <c r="M25" i="28"/>
  <c r="M21" i="28"/>
  <c r="M17" i="28"/>
  <c r="T56" i="28"/>
  <c r="AD56" i="28"/>
  <c r="S56" i="28"/>
  <c r="B56" i="28"/>
  <c r="T55" i="28"/>
  <c r="AD55" i="28"/>
  <c r="S55" i="28"/>
  <c r="B55" i="28"/>
  <c r="T54" i="28"/>
  <c r="AD54" i="28"/>
  <c r="S54" i="28"/>
  <c r="B54" i="28"/>
  <c r="T53" i="28"/>
  <c r="AD53" i="28"/>
  <c r="S53" i="28"/>
  <c r="R53" i="28"/>
  <c r="G53" i="28"/>
  <c r="B53" i="28"/>
  <c r="T52" i="28"/>
  <c r="AD52" i="28"/>
  <c r="S52" i="28"/>
  <c r="R52" i="28"/>
  <c r="G52" i="28"/>
  <c r="B52" i="28"/>
  <c r="T51" i="28"/>
  <c r="AD51" i="28"/>
  <c r="S51" i="28"/>
  <c r="R51" i="28"/>
  <c r="G51" i="28"/>
  <c r="B51" i="28"/>
  <c r="T50" i="28"/>
  <c r="AD50" i="28"/>
  <c r="S50" i="28"/>
  <c r="R50" i="28"/>
  <c r="G50" i="28"/>
  <c r="B50" i="28"/>
  <c r="T49" i="28"/>
  <c r="AD49" i="28"/>
  <c r="S49" i="28"/>
  <c r="R49" i="28"/>
  <c r="G49" i="28"/>
  <c r="B49" i="28"/>
  <c r="T48" i="28"/>
  <c r="AD48" i="28"/>
  <c r="S48" i="28"/>
  <c r="R48" i="28"/>
  <c r="G48" i="28"/>
  <c r="B48" i="28"/>
  <c r="T47" i="28"/>
  <c r="AD47" i="28"/>
  <c r="S47" i="28"/>
  <c r="R47" i="28"/>
  <c r="G47" i="28"/>
  <c r="B47" i="28"/>
  <c r="T46" i="28"/>
  <c r="AD46" i="28"/>
  <c r="S46" i="28"/>
  <c r="R46" i="28"/>
  <c r="G46" i="28"/>
  <c r="B46" i="28"/>
  <c r="T45" i="28"/>
  <c r="AD45" i="28"/>
  <c r="S45" i="28"/>
  <c r="R45" i="28"/>
  <c r="G45" i="28"/>
  <c r="B45" i="28"/>
  <c r="T44" i="28"/>
  <c r="AD44" i="28"/>
  <c r="S44" i="28"/>
  <c r="R44" i="28"/>
  <c r="G44" i="28"/>
  <c r="B44" i="28"/>
  <c r="T43" i="28"/>
  <c r="AD43" i="28"/>
  <c r="S43" i="28"/>
  <c r="R43" i="28"/>
  <c r="G43" i="28"/>
  <c r="B43" i="28"/>
  <c r="T42" i="28"/>
  <c r="AD42" i="28"/>
  <c r="S42" i="28"/>
  <c r="R42" i="28"/>
  <c r="G42" i="28"/>
  <c r="B42" i="28"/>
  <c r="T41" i="28"/>
  <c r="AD41" i="28"/>
  <c r="S41" i="28"/>
  <c r="R41" i="28"/>
  <c r="G41" i="28"/>
  <c r="B41" i="28"/>
  <c r="T40" i="28"/>
  <c r="AD40" i="28"/>
  <c r="S40" i="28"/>
  <c r="R40" i="28"/>
  <c r="G40" i="28"/>
  <c r="B40" i="28"/>
  <c r="T39" i="28"/>
  <c r="AD39" i="28"/>
  <c r="S39" i="28"/>
  <c r="R39" i="28"/>
  <c r="G39" i="28"/>
  <c r="B39" i="28"/>
  <c r="T38" i="28"/>
  <c r="AD38" i="28"/>
  <c r="S38" i="28"/>
  <c r="R38" i="28"/>
  <c r="G38" i="28"/>
  <c r="B38" i="28"/>
  <c r="T37" i="28"/>
  <c r="AD37" i="28"/>
  <c r="S37" i="28"/>
  <c r="R37" i="28"/>
  <c r="G37" i="28"/>
  <c r="B37" i="28"/>
  <c r="T36" i="28"/>
  <c r="AD36" i="28"/>
  <c r="S36" i="28"/>
  <c r="R36" i="28"/>
  <c r="G36" i="28"/>
  <c r="B36" i="28"/>
  <c r="T35" i="28"/>
  <c r="AD35" i="28"/>
  <c r="S35" i="28"/>
  <c r="R35" i="28"/>
  <c r="G35" i="28"/>
  <c r="B35" i="28"/>
  <c r="T34" i="28"/>
  <c r="AD34" i="28"/>
  <c r="S34" i="28"/>
  <c r="R34" i="28"/>
  <c r="G34" i="28"/>
  <c r="B34" i="28"/>
  <c r="T33" i="28"/>
  <c r="AD33" i="28"/>
  <c r="S33" i="28"/>
  <c r="R33" i="28"/>
  <c r="G33" i="28"/>
  <c r="B33" i="28"/>
  <c r="T32" i="28"/>
  <c r="AD32" i="28"/>
  <c r="S32" i="28"/>
  <c r="R32" i="28"/>
  <c r="G32" i="28"/>
  <c r="B32" i="28"/>
  <c r="T31" i="28"/>
  <c r="AD31" i="28"/>
  <c r="S31" i="28"/>
  <c r="R31" i="28"/>
  <c r="G31" i="28"/>
  <c r="B31" i="28"/>
  <c r="T30" i="28"/>
  <c r="AD30" i="28"/>
  <c r="S30" i="28"/>
  <c r="R30" i="28"/>
  <c r="G30" i="28"/>
  <c r="B30" i="28"/>
  <c r="T29" i="28"/>
  <c r="AD29" i="28"/>
  <c r="S29" i="28"/>
  <c r="R29" i="28"/>
  <c r="G29" i="28"/>
  <c r="B29" i="28"/>
  <c r="T28" i="28"/>
  <c r="AD28" i="28"/>
  <c r="S28" i="28"/>
  <c r="R28" i="28"/>
  <c r="G28" i="28"/>
  <c r="B28" i="28"/>
  <c r="T27" i="28"/>
  <c r="AD27" i="28"/>
  <c r="S27" i="28"/>
  <c r="R27" i="28"/>
  <c r="G27" i="28"/>
  <c r="B27" i="28"/>
  <c r="T26" i="28"/>
  <c r="AD26" i="28"/>
  <c r="S26" i="28"/>
  <c r="R26" i="28"/>
  <c r="G26" i="28"/>
  <c r="B26" i="28"/>
  <c r="T25" i="28"/>
  <c r="AD25" i="28"/>
  <c r="S25" i="28"/>
  <c r="R25" i="28"/>
  <c r="G25" i="28"/>
  <c r="B25" i="28"/>
  <c r="T24" i="28"/>
  <c r="AD24" i="28"/>
  <c r="S24" i="28"/>
  <c r="R24" i="28"/>
  <c r="G24" i="28"/>
  <c r="B24" i="28"/>
  <c r="T23" i="28"/>
  <c r="AD23" i="28"/>
  <c r="S23" i="28"/>
  <c r="R23" i="28"/>
  <c r="G23" i="28"/>
  <c r="B23" i="28"/>
  <c r="T22" i="28"/>
  <c r="AD22" i="28"/>
  <c r="S22" i="28"/>
  <c r="R22" i="28"/>
  <c r="G22" i="28"/>
  <c r="B22" i="28"/>
  <c r="T21" i="28"/>
  <c r="AD21" i="28"/>
  <c r="S21" i="28"/>
  <c r="R21" i="28"/>
  <c r="G21" i="28"/>
  <c r="B21" i="28"/>
  <c r="T20" i="28"/>
  <c r="AD20" i="28"/>
  <c r="S20" i="28"/>
  <c r="R20" i="28"/>
  <c r="G20" i="28"/>
  <c r="B20" i="28"/>
  <c r="T19" i="28"/>
  <c r="AD19" i="28"/>
  <c r="S19" i="28"/>
  <c r="R19" i="28"/>
  <c r="G19" i="28"/>
  <c r="B19" i="28"/>
  <c r="T18" i="28"/>
  <c r="AD18" i="28"/>
  <c r="S18" i="28"/>
  <c r="R18" i="28"/>
  <c r="G18" i="28"/>
  <c r="B18" i="28"/>
  <c r="T17" i="28"/>
  <c r="AD17" i="28"/>
  <c r="S17" i="28"/>
  <c r="R17" i="28"/>
  <c r="B17" i="28"/>
  <c r="T16" i="28"/>
  <c r="AD16" i="28"/>
  <c r="S16" i="28"/>
  <c r="R16" i="28"/>
  <c r="T15" i="28"/>
  <c r="S15" i="28"/>
  <c r="AC15" i="28"/>
  <c r="AE15" i="28"/>
  <c r="AF15" i="28"/>
  <c r="R15" i="28"/>
  <c r="T14" i="28"/>
  <c r="AD14" i="28"/>
  <c r="S14" i="28"/>
  <c r="R14" i="28"/>
  <c r="B16" i="28"/>
  <c r="B15" i="28"/>
  <c r="B14" i="28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I14" i="34"/>
  <c r="I30" i="34"/>
  <c r="I33" i="34"/>
  <c r="I32" i="34"/>
  <c r="I31" i="34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AC20" i="28"/>
  <c r="AE20" i="28"/>
  <c r="AF20" i="28"/>
  <c r="AC24" i="28"/>
  <c r="AE24" i="28"/>
  <c r="AF24" i="28"/>
  <c r="AC28" i="28"/>
  <c r="AE28" i="28"/>
  <c r="AF28" i="28"/>
  <c r="AC32" i="28"/>
  <c r="AE32" i="28"/>
  <c r="AF32" i="28"/>
  <c r="AC16" i="28"/>
  <c r="AE16" i="28"/>
  <c r="AF16" i="28"/>
  <c r="AC17" i="28"/>
  <c r="AE17" i="28"/>
  <c r="AF17" i="28"/>
  <c r="AC21" i="28"/>
  <c r="AE21" i="28"/>
  <c r="AF21" i="28"/>
  <c r="AC25" i="28"/>
  <c r="AE25" i="28"/>
  <c r="AF25" i="28"/>
  <c r="AC29" i="28"/>
  <c r="AE29" i="28"/>
  <c r="AF29" i="28"/>
  <c r="AC33" i="28"/>
  <c r="AE33" i="28"/>
  <c r="AF33" i="28"/>
  <c r="AC37" i="28"/>
  <c r="AE37" i="28"/>
  <c r="AF37" i="28"/>
  <c r="AC41" i="28"/>
  <c r="AE41" i="28"/>
  <c r="AF41" i="28"/>
  <c r="AC45" i="28"/>
  <c r="AE45" i="28"/>
  <c r="AF45" i="28"/>
  <c r="AC49" i="28"/>
  <c r="AE49" i="28"/>
  <c r="AF49" i="28"/>
  <c r="AC53" i="28"/>
  <c r="AE53" i="28"/>
  <c r="AF53" i="28"/>
  <c r="AC59" i="28"/>
  <c r="AE59" i="28"/>
  <c r="AF59" i="28"/>
  <c r="AC62" i="28"/>
  <c r="AE62" i="28"/>
  <c r="AF62" i="28"/>
  <c r="AC18" i="28"/>
  <c r="AE18" i="28"/>
  <c r="AF18" i="28"/>
  <c r="AC22" i="28"/>
  <c r="AE22" i="28"/>
  <c r="AF22" i="28"/>
  <c r="AC26" i="28"/>
  <c r="AE26" i="28"/>
  <c r="AF26" i="28"/>
  <c r="AC30" i="28"/>
  <c r="AE30" i="28"/>
  <c r="AF30" i="28"/>
  <c r="AC34" i="28"/>
  <c r="AE34" i="28"/>
  <c r="AF34" i="28"/>
  <c r="AC38" i="28"/>
  <c r="AE38" i="28"/>
  <c r="AF38" i="28"/>
  <c r="AC42" i="28"/>
  <c r="AE42" i="28"/>
  <c r="AF42" i="28"/>
  <c r="AC46" i="28"/>
  <c r="AE46" i="28"/>
  <c r="AF46" i="28"/>
  <c r="AC50" i="28"/>
  <c r="AE50" i="28"/>
  <c r="AF50" i="28"/>
  <c r="AC56" i="28"/>
  <c r="AE56" i="28"/>
  <c r="AF56" i="28"/>
  <c r="AC19" i="28"/>
  <c r="AE19" i="28"/>
  <c r="AF19" i="28"/>
  <c r="AC23" i="28"/>
  <c r="AE23" i="28"/>
  <c r="AF23" i="28"/>
  <c r="AC27" i="28"/>
  <c r="AE27" i="28"/>
  <c r="AF27" i="28"/>
  <c r="AC31" i="28"/>
  <c r="AE31" i="28"/>
  <c r="AF31" i="28"/>
  <c r="AC35" i="28"/>
  <c r="AE35" i="28"/>
  <c r="AF35" i="28"/>
  <c r="AC39" i="28"/>
  <c r="AE39" i="28"/>
  <c r="AF39" i="28"/>
  <c r="AC43" i="28"/>
  <c r="AE43" i="28"/>
  <c r="AF43" i="28"/>
  <c r="AC47" i="28"/>
  <c r="AE47" i="28"/>
  <c r="AF47" i="28"/>
  <c r="AC51" i="28"/>
  <c r="AE51" i="28"/>
  <c r="AF51" i="28"/>
  <c r="AC55" i="28"/>
  <c r="AE55" i="28"/>
  <c r="AF55" i="28"/>
  <c r="AC57" i="28"/>
  <c r="AE57" i="28"/>
  <c r="AF57" i="28"/>
  <c r="AC60" i="28"/>
  <c r="AE60" i="28"/>
  <c r="AF60" i="28"/>
  <c r="AC36" i="28"/>
  <c r="AE36" i="28"/>
  <c r="AF36" i="28"/>
  <c r="AC40" i="28"/>
  <c r="AE40" i="28"/>
  <c r="AF40" i="28"/>
  <c r="AC44" i="28"/>
  <c r="AE44" i="28"/>
  <c r="AF44" i="28"/>
  <c r="AC48" i="28"/>
  <c r="AE48" i="28"/>
  <c r="AF48" i="28"/>
  <c r="AC52" i="28"/>
  <c r="AE52" i="28"/>
  <c r="AF52" i="28"/>
  <c r="AC54" i="28"/>
  <c r="AE54" i="28"/>
  <c r="AF54" i="28"/>
  <c r="AC58" i="28"/>
  <c r="AE58" i="28"/>
  <c r="AF58" i="28"/>
  <c r="AC61" i="28"/>
  <c r="AE61" i="28"/>
  <c r="AF61" i="28"/>
  <c r="AD15" i="28"/>
  <c r="AC14" i="28"/>
  <c r="AE14" i="28"/>
  <c r="F36" i="28"/>
  <c r="J36" i="28"/>
  <c r="H36" i="28"/>
  <c r="F28" i="28"/>
  <c r="J28" i="28"/>
  <c r="H28" i="28"/>
  <c r="F16" i="28"/>
  <c r="I16" i="28"/>
  <c r="H16" i="28"/>
  <c r="F18" i="28"/>
  <c r="J18" i="28"/>
  <c r="H18" i="28"/>
  <c r="F52" i="28"/>
  <c r="J52" i="28"/>
  <c r="H52" i="28"/>
  <c r="F44" i="28"/>
  <c r="J44" i="28"/>
  <c r="H44" i="28"/>
  <c r="F40" i="28"/>
  <c r="J40" i="28"/>
  <c r="H40" i="28"/>
  <c r="F32" i="28"/>
  <c r="I32" i="28"/>
  <c r="H32" i="28"/>
  <c r="F24" i="28"/>
  <c r="I24" i="28"/>
  <c r="H24" i="28"/>
  <c r="F20" i="28"/>
  <c r="I20" i="28"/>
  <c r="H20" i="28"/>
  <c r="F51" i="28"/>
  <c r="J51" i="28"/>
  <c r="H51" i="28"/>
  <c r="F47" i="28"/>
  <c r="J47" i="28"/>
  <c r="H47" i="28"/>
  <c r="F39" i="28"/>
  <c r="I39" i="28"/>
  <c r="H39" i="28"/>
  <c r="F35" i="28"/>
  <c r="I35" i="28"/>
  <c r="H35" i="28"/>
  <c r="F31" i="28"/>
  <c r="I31" i="28"/>
  <c r="H31" i="28"/>
  <c r="F23" i="28"/>
  <c r="I23" i="28"/>
  <c r="H23" i="28"/>
  <c r="F15" i="28"/>
  <c r="I15" i="28"/>
  <c r="H15" i="28"/>
  <c r="F53" i="28"/>
  <c r="J53" i="28"/>
  <c r="H53" i="28"/>
  <c r="F49" i="28"/>
  <c r="I49" i="28"/>
  <c r="H49" i="28"/>
  <c r="F45" i="28"/>
  <c r="I45" i="28"/>
  <c r="H45" i="28"/>
  <c r="F29" i="28"/>
  <c r="J29" i="28"/>
  <c r="H29" i="28"/>
  <c r="F25" i="28"/>
  <c r="I25" i="28"/>
  <c r="H25" i="28"/>
  <c r="F21" i="28"/>
  <c r="I21" i="28"/>
  <c r="H21" i="28"/>
  <c r="H14" i="28"/>
  <c r="F14" i="28"/>
  <c r="J14" i="28"/>
  <c r="F38" i="28"/>
  <c r="J38" i="28"/>
  <c r="F27" i="28"/>
  <c r="Z10" i="28"/>
  <c r="F33" i="28"/>
  <c r="I33" i="28"/>
  <c r="F22" i="28"/>
  <c r="J22" i="28"/>
  <c r="F50" i="28"/>
  <c r="F19" i="28"/>
  <c r="I19" i="28"/>
  <c r="F48" i="28"/>
  <c r="I48" i="28"/>
  <c r="F46" i="28"/>
  <c r="J46" i="28"/>
  <c r="F26" i="28"/>
  <c r="F42" i="28"/>
  <c r="F30" i="28"/>
  <c r="F34" i="28"/>
  <c r="P139" i="33"/>
  <c r="Q139" i="33"/>
  <c r="M13" i="15"/>
  <c r="G32" i="2"/>
  <c r="F41" i="28"/>
  <c r="F17" i="28"/>
  <c r="F43" i="28"/>
  <c r="F37" i="28"/>
  <c r="J23" i="28"/>
  <c r="L23" i="28"/>
  <c r="N23" i="28"/>
  <c r="P23" i="28"/>
  <c r="I44" i="28"/>
  <c r="L44" i="28"/>
  <c r="N44" i="28"/>
  <c r="P44" i="28"/>
  <c r="J16" i="28"/>
  <c r="L16" i="28"/>
  <c r="AF14" i="28"/>
  <c r="J25" i="28"/>
  <c r="L25" i="28"/>
  <c r="N25" i="28"/>
  <c r="P25" i="28"/>
  <c r="I47" i="28"/>
  <c r="L47" i="28"/>
  <c r="N47" i="28"/>
  <c r="P47" i="28"/>
  <c r="J39" i="28"/>
  <c r="Y23" i="28"/>
  <c r="AA23" i="28"/>
  <c r="Y42" i="28"/>
  <c r="AA42" i="28"/>
  <c r="Y17" i="28"/>
  <c r="AA17" i="28"/>
  <c r="Y32" i="28"/>
  <c r="AA32" i="28"/>
  <c r="Y28" i="28"/>
  <c r="AA28" i="28"/>
  <c r="Y38" i="28"/>
  <c r="AA38" i="28"/>
  <c r="Y62" i="28"/>
  <c r="AA62" i="28"/>
  <c r="Y58" i="28"/>
  <c r="AA58" i="28"/>
  <c r="Y54" i="28"/>
  <c r="AA54" i="28"/>
  <c r="Y16" i="28"/>
  <c r="AA16" i="28"/>
  <c r="Y52" i="28"/>
  <c r="AA52" i="28"/>
  <c r="Y46" i="28"/>
  <c r="AA46" i="28"/>
  <c r="Y51" i="28"/>
  <c r="AA51" i="28"/>
  <c r="Y61" i="28"/>
  <c r="AA61" i="28"/>
  <c r="Y36" i="28"/>
  <c r="AA36" i="28"/>
  <c r="Y43" i="28"/>
  <c r="AA43" i="28"/>
  <c r="Y26" i="28"/>
  <c r="AA26" i="28"/>
  <c r="Y31" i="28"/>
  <c r="AA31" i="28"/>
  <c r="Y15" i="28"/>
  <c r="AA15" i="28"/>
  <c r="Y45" i="28"/>
  <c r="AA45" i="28"/>
  <c r="Y30" i="28"/>
  <c r="AA30" i="28"/>
  <c r="Y27" i="28"/>
  <c r="AA27" i="28"/>
  <c r="Y34" i="28"/>
  <c r="AA34" i="28"/>
  <c r="Y39" i="28"/>
  <c r="AA39" i="28"/>
  <c r="Y56" i="28"/>
  <c r="AA56" i="28"/>
  <c r="Y47" i="28"/>
  <c r="AA47" i="28"/>
  <c r="Y57" i="28"/>
  <c r="AA57" i="28"/>
  <c r="Y44" i="28"/>
  <c r="AA44" i="28"/>
  <c r="Y48" i="28"/>
  <c r="AA48" i="28"/>
  <c r="Y33" i="28"/>
  <c r="AA33" i="28"/>
  <c r="Y40" i="28"/>
  <c r="AA40" i="28"/>
  <c r="J32" i="28"/>
  <c r="I28" i="28"/>
  <c r="L28" i="28"/>
  <c r="N28" i="28"/>
  <c r="P28" i="28"/>
  <c r="J35" i="28"/>
  <c r="L35" i="28"/>
  <c r="I18" i="28"/>
  <c r="L18" i="28"/>
  <c r="N18" i="28"/>
  <c r="P18" i="28"/>
  <c r="Y25" i="28"/>
  <c r="AA25" i="28"/>
  <c r="J45" i="28"/>
  <c r="L45" i="28"/>
  <c r="Y22" i="28"/>
  <c r="AA22" i="28"/>
  <c r="I53" i="28"/>
  <c r="Y60" i="28"/>
  <c r="AA60" i="28"/>
  <c r="Y50" i="28"/>
  <c r="AA50" i="28"/>
  <c r="Y41" i="28"/>
  <c r="AA41" i="28"/>
  <c r="Y18" i="28"/>
  <c r="AA18" i="28"/>
  <c r="Y53" i="28"/>
  <c r="AA53" i="28"/>
  <c r="Y29" i="28"/>
  <c r="AA29" i="28"/>
  <c r="Y55" i="28"/>
  <c r="AA55" i="28"/>
  <c r="Y59" i="28"/>
  <c r="AA59" i="28"/>
  <c r="J20" i="28"/>
  <c r="Y21" i="28"/>
  <c r="AA21" i="28"/>
  <c r="Y20" i="28"/>
  <c r="AA20" i="28"/>
  <c r="Y35" i="28"/>
  <c r="AA35" i="28"/>
  <c r="Y19" i="28"/>
  <c r="AA19" i="28"/>
  <c r="Y37" i="28"/>
  <c r="AA37" i="28"/>
  <c r="Y49" i="28"/>
  <c r="AA49" i="28"/>
  <c r="Y24" i="28"/>
  <c r="AA24" i="28"/>
  <c r="J49" i="28"/>
  <c r="J21" i="28"/>
  <c r="J24" i="28"/>
  <c r="I52" i="28"/>
  <c r="I40" i="28"/>
  <c r="I36" i="28"/>
  <c r="I51" i="28"/>
  <c r="J15" i="28"/>
  <c r="L15" i="28"/>
  <c r="I29" i="28"/>
  <c r="J33" i="28"/>
  <c r="J31" i="28"/>
  <c r="I14" i="28"/>
  <c r="L14" i="28"/>
  <c r="I38" i="28"/>
  <c r="I46" i="28"/>
  <c r="J48" i="28"/>
  <c r="J27" i="28"/>
  <c r="I27" i="28"/>
  <c r="J19" i="28"/>
  <c r="L19" i="28"/>
  <c r="J50" i="28"/>
  <c r="I50" i="28"/>
  <c r="I22" i="28"/>
  <c r="I34" i="28"/>
  <c r="J34" i="28"/>
  <c r="J30" i="28"/>
  <c r="I30" i="28"/>
  <c r="I42" i="28"/>
  <c r="J42" i="28"/>
  <c r="I26" i="28"/>
  <c r="J26" i="28"/>
  <c r="S139" i="33"/>
  <c r="R139" i="33"/>
  <c r="J17" i="28"/>
  <c r="I17" i="28"/>
  <c r="T139" i="33"/>
  <c r="J37" i="28"/>
  <c r="I37" i="28"/>
  <c r="J41" i="28"/>
  <c r="I41" i="28"/>
  <c r="I43" i="28"/>
  <c r="J43" i="28"/>
  <c r="Y14" i="28"/>
  <c r="AA14" i="28"/>
  <c r="AA10" i="28"/>
  <c r="L41" i="28"/>
  <c r="N41" i="28"/>
  <c r="P41" i="28"/>
  <c r="L50" i="28"/>
  <c r="N50" i="28"/>
  <c r="P50" i="28"/>
  <c r="L27" i="28"/>
  <c r="N27" i="28"/>
  <c r="P27" i="28"/>
  <c r="L42" i="28"/>
  <c r="N42" i="28"/>
  <c r="P42" i="28"/>
  <c r="L34" i="28"/>
  <c r="N34" i="28"/>
  <c r="P34" i="28"/>
  <c r="L37" i="28"/>
  <c r="N37" i="28"/>
  <c r="P37" i="28"/>
  <c r="L17" i="28"/>
  <c r="N17" i="28"/>
  <c r="P17" i="28"/>
  <c r="L30" i="28"/>
  <c r="N30" i="28"/>
  <c r="P30" i="28"/>
  <c r="L22" i="28"/>
  <c r="N22" i="28"/>
  <c r="P22" i="28"/>
  <c r="L48" i="28"/>
  <c r="N48" i="28"/>
  <c r="P48" i="28"/>
  <c r="L31" i="28"/>
  <c r="N31" i="28"/>
  <c r="P31" i="28"/>
  <c r="L49" i="28"/>
  <c r="N49" i="28"/>
  <c r="P49" i="28"/>
  <c r="L53" i="28"/>
  <c r="N53" i="28"/>
  <c r="P53" i="28"/>
  <c r="L52" i="28"/>
  <c r="N52" i="28"/>
  <c r="P52" i="28"/>
  <c r="N15" i="28"/>
  <c r="P15" i="28"/>
  <c r="N45" i="28"/>
  <c r="P45" i="28"/>
  <c r="L24" i="28"/>
  <c r="N24" i="28"/>
  <c r="P24" i="28"/>
  <c r="L43" i="28"/>
  <c r="N43" i="28"/>
  <c r="P43" i="28"/>
  <c r="L26" i="28"/>
  <c r="N26" i="28"/>
  <c r="P26" i="28"/>
  <c r="L46" i="28"/>
  <c r="N46" i="28"/>
  <c r="P46" i="28"/>
  <c r="L33" i="28"/>
  <c r="N33" i="28"/>
  <c r="P33" i="28"/>
  <c r="L36" i="28"/>
  <c r="N36" i="28"/>
  <c r="P36" i="28"/>
  <c r="N16" i="28"/>
  <c r="P16" i="28"/>
  <c r="L38" i="28"/>
  <c r="N38" i="28"/>
  <c r="P38" i="28"/>
  <c r="L29" i="28"/>
  <c r="N29" i="28"/>
  <c r="P29" i="28"/>
  <c r="L40" i="28"/>
  <c r="N40" i="28"/>
  <c r="P40" i="28"/>
  <c r="L20" i="28"/>
  <c r="N20" i="28"/>
  <c r="P20" i="28"/>
  <c r="L39" i="28"/>
  <c r="N39" i="28"/>
  <c r="P39" i="28"/>
  <c r="N35" i="28"/>
  <c r="P35" i="28"/>
  <c r="L32" i="28"/>
  <c r="N32" i="28"/>
  <c r="P32" i="28"/>
  <c r="L51" i="28"/>
  <c r="N51" i="28"/>
  <c r="P51" i="28"/>
  <c r="L21" i="28"/>
  <c r="N21" i="28"/>
  <c r="P21" i="28"/>
  <c r="N19" i="28"/>
  <c r="P19" i="28"/>
  <c r="N14" i="28"/>
  <c r="P14" i="28"/>
  <c r="U139" i="33"/>
  <c r="G33" i="2"/>
  <c r="G37" i="2"/>
  <c r="V139" i="33"/>
  <c r="W139" i="33"/>
  <c r="X139" i="33"/>
  <c r="Y139" i="33"/>
  <c r="Z139" i="33"/>
  <c r="AA139" i="33"/>
</calcChain>
</file>

<file path=xl/sharedStrings.xml><?xml version="1.0" encoding="utf-8"?>
<sst xmlns="http://schemas.openxmlformats.org/spreadsheetml/2006/main" count="1147" uniqueCount="611">
  <si>
    <t>Agricultura, ganadería, caza y servicios relacionados con las mismas Excepto:</t>
  </si>
  <si>
    <t>Cultivo de hortalizas, raíces y tubérculos</t>
  </si>
  <si>
    <t>Otros cultivos no perennes.</t>
  </si>
  <si>
    <t>Otros cultivos perennes.</t>
  </si>
  <si>
    <t>Propagación de plantas.</t>
  </si>
  <si>
    <t>Producción ganadera (Excepto el 0147).</t>
  </si>
  <si>
    <t>Avicultura.</t>
  </si>
  <si>
    <t>Producción agrícola combinada con la producción ganadera.</t>
  </si>
  <si>
    <t>0119</t>
  </si>
  <si>
    <t>0129</t>
  </si>
  <si>
    <t>0130</t>
  </si>
  <si>
    <t>014</t>
  </si>
  <si>
    <t>0147</t>
  </si>
  <si>
    <t>015</t>
  </si>
  <si>
    <t>016</t>
  </si>
  <si>
    <t>01</t>
  </si>
  <si>
    <t>0811</t>
  </si>
  <si>
    <t>Extracción de piedra ornamental y para la construcción, piedra caliza, yeso, creta y pizarra</t>
  </si>
  <si>
    <t>Industria de la madera y del corcho, excepto muebles; cestería y espartería (Excepto 1624 y 1629)</t>
  </si>
  <si>
    <t>Industria del cuero y del calzado.</t>
  </si>
  <si>
    <t>Confección de prendas de vestir de punto.</t>
  </si>
  <si>
    <t>Confección de prendas de vestir de cuero.</t>
  </si>
  <si>
    <t>Fabricación de artículos de peletería.</t>
  </si>
  <si>
    <t>Fabricación de fibras artificiales y sintéticas.</t>
  </si>
  <si>
    <t>Fabricación de productos farmacéuticos.</t>
  </si>
  <si>
    <t>Fabricación de productos de caucho y plástico.</t>
  </si>
  <si>
    <t>Comercio al por mayor e intermediarios del comercio, excepto de vehículos de motor y motocicletas. Excepto:</t>
  </si>
  <si>
    <t>Comercio al por mayor de animales vivos.</t>
  </si>
  <si>
    <t>Comercio al por mayor de cueros y pieles.</t>
  </si>
  <si>
    <t>Comercio al por mayor de carne y productos cárnicos.</t>
  </si>
  <si>
    <t>Comercio al por mayor de pescados, mariscos y otros productos alimenticios.</t>
  </si>
  <si>
    <t>Comercio al por mayor de metales y minerales metálicos.</t>
  </si>
  <si>
    <t>Comercio al por mayor de madera, materiales de construcción y aparatos sanitarios.</t>
  </si>
  <si>
    <t>Comercio al por mayor de ferretería, fontanería y calefacción.</t>
  </si>
  <si>
    <t>Comercio al por mayor de chatarra y productos de desecho.</t>
  </si>
  <si>
    <t>Comercio al por mayor no especializado.</t>
  </si>
  <si>
    <t>Comercio al por menor, excepto de vehículos de motor y motocicletas (Excepto 473).</t>
  </si>
  <si>
    <t>Comercio al por menor de combustible para la automoción en establecimientos especializados.</t>
  </si>
  <si>
    <t>Actividades cinematográficas, de vídeo y de programas de televisión, grabación de sonido y edición musical.</t>
  </si>
  <si>
    <t>Reparación de muebles y artículos de menaje.</t>
  </si>
  <si>
    <t>Otros servicios personales (Excepto 9602, 9603 y 9609).</t>
  </si>
  <si>
    <t>Peluquería y otros tratamientos de belleza.</t>
  </si>
  <si>
    <t>Pompas fúnebres y actividades relacionadas.</t>
  </si>
  <si>
    <t>Otros servicios personales n.c.o.p.</t>
  </si>
  <si>
    <t>Actividades de los hogares como empleadores de personal doméstico.</t>
  </si>
  <si>
    <t>Actividades de organizaciones y organismos extraterritoriales.</t>
  </si>
  <si>
    <t>Personal en trabajos exclusivos de oficina.</t>
  </si>
  <si>
    <t>Representantes de Comercio.</t>
  </si>
  <si>
    <t>Personal de oficios en instalaciones y reparaciones en edificios, obras y trabajos de construcción en general.</t>
  </si>
  <si>
    <t>Conductores de vehículo automóvil de transporte de mercancías que tenga una capacidad de carga útil superior a 3,5 Tm</t>
  </si>
  <si>
    <t>Personal de limpieza en general. Limpieza de edificios y de todo tipo de establecimientos. Limpieza de calles.</t>
  </si>
  <si>
    <t>Vigilantes, guardas, guardas jurados y personal de seguridad.</t>
  </si>
  <si>
    <t>Tratamiento de semillas para reproducción.</t>
  </si>
  <si>
    <t>Trabajos habituales en interior de minas.</t>
  </si>
  <si>
    <t>Extracción de minerales metálicos.</t>
  </si>
  <si>
    <t>Procesado y conservación de pescados, crustáceos y moluscos.</t>
  </si>
  <si>
    <t>Industria del papel (Excepto 171).</t>
  </si>
  <si>
    <t>Coquerías y refino de petróleo.</t>
  </si>
  <si>
    <t>Fabricación de productos cerámicos refractarios.</t>
  </si>
  <si>
    <t>Fabricación de otros productos cerámicos.</t>
  </si>
  <si>
    <t>Fabricación de productos metálicos, excepto maquinaria y equipo.</t>
  </si>
  <si>
    <t>Fabricación de bicicletas y de vehículos para personas con discapacidad.</t>
  </si>
  <si>
    <t>Otra industria manufacturera (Excepto 321, 322).</t>
  </si>
  <si>
    <t>Fabricación de instrumentos musicales.</t>
  </si>
  <si>
    <t>Reparación e instalación de maquinaria y equipo (Excepto 3313 y 3314).</t>
  </si>
  <si>
    <t>Recogida y tratamiento de aguas residuales.</t>
  </si>
  <si>
    <t>Carga y descarga; estiba y desestiba.</t>
  </si>
  <si>
    <t>Edición.</t>
  </si>
  <si>
    <t>Actividades relacionadas con el empleo (Excepto x, 781).</t>
  </si>
  <si>
    <t>Actividades de seguridad e investigación.</t>
  </si>
  <si>
    <t>Servicios a edificios y actividades de jardinería (Excepto 811).</t>
  </si>
  <si>
    <t>Administración Pública y defensa; Seguridad Social obligatoria (Excepto 842).</t>
  </si>
  <si>
    <t>Actividades de juegos de azar y apuestas.</t>
  </si>
  <si>
    <t>Grupo segundo de cotización del Régimen especial del Mar.</t>
  </si>
  <si>
    <t>Industria de la alimentación (Excepto 101,102,106, 107 y 108).</t>
  </si>
  <si>
    <t>Fabricación de otros productos de madera; artículos de corcho, cestería y espartería.</t>
  </si>
  <si>
    <t>Artes gráficas y reproducción de soportes grabados.</t>
  </si>
  <si>
    <t>Fabricación de maquinaria y equipo n.c.o.p.</t>
  </si>
  <si>
    <t>Fabricación de vehículos de motor, remolques y semirremolques .</t>
  </si>
  <si>
    <t>Transporte marítimo y por vías navegables interiores .</t>
  </si>
  <si>
    <t>Actividades anexas al transporte terrestre.</t>
  </si>
  <si>
    <t>Seguros, reaseguros y fondos de pensiones, excepto Seguridad Social obligatoria.</t>
  </si>
  <si>
    <t>Actividades auxiliares a los servicios financieros y a los seguros.</t>
  </si>
  <si>
    <t>Actividades jurídicas y de contabilidad.</t>
  </si>
  <si>
    <t>Carga y descarga: estiba y desestiba.</t>
  </si>
  <si>
    <t>Servicios integrales a edificios e instalaciones.</t>
  </si>
  <si>
    <t>Actividades administrativas de oficina y otras actividades auxiliares a las empresas (Excepto 8220 y 8292).</t>
  </si>
  <si>
    <t>Prestación de servicios a la comunidad en general.</t>
  </si>
  <si>
    <t>Actividades de bibliotecas, archivos, museos y otras actividades culturales. (Excepto 9104).</t>
  </si>
  <si>
    <t>Actividades de los jardines botánicos, parques zoológicos y reservas naturales.</t>
  </si>
  <si>
    <t>v</t>
  </si>
  <si>
    <t>w</t>
  </si>
  <si>
    <t>y</t>
  </si>
  <si>
    <t>x</t>
  </si>
  <si>
    <t>u</t>
  </si>
  <si>
    <t>Caza, captura de animales y servicios relacionados con las mismas.</t>
  </si>
  <si>
    <t>Silvicultura y explotación forestal.</t>
  </si>
  <si>
    <t>Pesca y acuicultura (Excepto v, w y 0322).</t>
  </si>
  <si>
    <t>Grupo tercero de cotización del Régimen especial del Mar.</t>
  </si>
  <si>
    <t>Acuicultura en agua dulce.</t>
  </si>
  <si>
    <t>Extracción de antracita, hulla y lignito (Excepto y).</t>
  </si>
  <si>
    <t>Extracción de crudo de petróleo y gas natural.</t>
  </si>
  <si>
    <t>Otras industrias extractivas (Excepto 0811).</t>
  </si>
  <si>
    <t>Actividades de apoyo a las industrias extractivas.</t>
  </si>
  <si>
    <t>Procesado y conservación de carne y elaboración de productos cárnicos.</t>
  </si>
  <si>
    <t>Fabricación de productos de molinería, almidones y productos amiláceos.</t>
  </si>
  <si>
    <t>Fabricación de productos de panadería y pastas alimenticias.</t>
  </si>
  <si>
    <t>Fabricación de otros productos alimenticios.</t>
  </si>
  <si>
    <t>Fabricación de bebidas.</t>
  </si>
  <si>
    <t>Industria del tabaco.</t>
  </si>
  <si>
    <t>Industria textil (Excepto 1391).</t>
  </si>
  <si>
    <t>Fabricación de tejidos de punto.</t>
  </si>
  <si>
    <t>Confección de prendas de vestir (Excepto 1411, 1420 y 143).</t>
  </si>
  <si>
    <t>Fabricación de envases y embalajes de madera.</t>
  </si>
  <si>
    <t>Fabricación de pasta papelera, papel y cartón.</t>
  </si>
  <si>
    <t>Industria química (Excepto 204 y 206) .</t>
  </si>
  <si>
    <t xml:space="preserve">Fabricación de jabones, detergentes y otros artículos de limpieza y abrillantamiento; fabricación de perfumes y cosméticos. </t>
  </si>
  <si>
    <t>Fabricación de vidrio y productos de vidrio.</t>
  </si>
  <si>
    <t>Fabricación de azulejos y baldosas de cerámica.</t>
  </si>
  <si>
    <t>Corte, tallado y acabado de la piedra.</t>
  </si>
  <si>
    <t>Metalurgia; fabricación de productos de hierro, acero y ferroaleaciones.</t>
  </si>
  <si>
    <t>Fabricación de productos informáticos, electrónicos y ópticos.</t>
  </si>
  <si>
    <t>Fabricación de material y equipo eléctrico.</t>
  </si>
  <si>
    <t>Fabricación de otro material de transporte (Excepto 3091 y 3092).</t>
  </si>
  <si>
    <t>Fabricación de motocicletas.</t>
  </si>
  <si>
    <t>Fabricación de muebles.</t>
  </si>
  <si>
    <t>Fabricación de artículos de joyería y artículos similares.</t>
  </si>
  <si>
    <t>Reparación de equipos electrónicos y ópticos.</t>
  </si>
  <si>
    <t>Reparación de equipos eléctricos.</t>
  </si>
  <si>
    <t>Suministro de energía eléctrica, gas, vapor y aire acondicionado.</t>
  </si>
  <si>
    <t>Captación, depuración y distribución de agua.</t>
  </si>
  <si>
    <t>Recogida, tratamiento y eliminación de residuos; valorización .</t>
  </si>
  <si>
    <t>Actividades de descontaminación y otros servicios de gestión de residuos.</t>
  </si>
  <si>
    <t>Construcción de edificios (Excepto 411).</t>
  </si>
  <si>
    <t>Promoción inmobiliaria.</t>
  </si>
  <si>
    <t>Ingeniería civil.</t>
  </si>
  <si>
    <t>Actividades de construcción especializada.</t>
  </si>
  <si>
    <t>Venta y reparación de vehículos de motor y motocicletas (Excepto 452 y 454).</t>
  </si>
  <si>
    <t>Mantenimiento y reparación de vehículos de motor.</t>
  </si>
  <si>
    <t>Venta, mantenimiento y reparación de motocicletas y de sus repuestos y accesorios.</t>
  </si>
  <si>
    <t>Transporte terrestre y por tubería (Excepto 494).</t>
  </si>
  <si>
    <t>Transporte de mercancías por carretera y servicios de mudanza.</t>
  </si>
  <si>
    <t>Transporte aéreo.</t>
  </si>
  <si>
    <t>Almacenamiento y actividades anexas al transporte (Excepto x, 5221).</t>
  </si>
  <si>
    <t>Actividades postales y de correos.</t>
  </si>
  <si>
    <t>Servicios de alojamiento.</t>
  </si>
  <si>
    <t>Servicios de comidas y bebidas.</t>
  </si>
  <si>
    <t>Actividades de programación y emisión de radio y televisión.</t>
  </si>
  <si>
    <t>Telecomunicaciones.</t>
  </si>
  <si>
    <t>Programación, consultoría y otras actividades relacionadas con la informática.</t>
  </si>
  <si>
    <t>Servicios de información (Excepto 6391).</t>
  </si>
  <si>
    <t>Actividades de las agencias de noticias.</t>
  </si>
  <si>
    <t>Servicios financieros, excepto seguros y fondos de pensiones.</t>
  </si>
  <si>
    <t>Actividades inmobiliarias.</t>
  </si>
  <si>
    <t>Actividades de las sedes centrales; actividades de consultoría de gestión empresarial.</t>
  </si>
  <si>
    <t>Servicios técnicos de arquitectura e ingeniería; ensayos y análisis técnicos.</t>
  </si>
  <si>
    <t>Investigación y desarrollo.</t>
  </si>
  <si>
    <t>Publicidad y estudios de mercado.</t>
  </si>
  <si>
    <t>Otras actividades profesionales, científicas y técnicas (Excepto 742).</t>
  </si>
  <si>
    <t>Actividades de fotografía.</t>
  </si>
  <si>
    <t>Actividades veterinarias.</t>
  </si>
  <si>
    <t>Actividades de las agencias de colocación.</t>
  </si>
  <si>
    <t>Actividades de las agencias de viajes, operadores turísticos, servicios de reservas y actividades relacionadas con los mismos.</t>
  </si>
  <si>
    <t>Actividades de los centros de llamadas.</t>
  </si>
  <si>
    <t>Actividades de envasado y empaquetado.</t>
  </si>
  <si>
    <t>Educación.</t>
  </si>
  <si>
    <t>Actividades sanitarias (Excepto 869).</t>
  </si>
  <si>
    <t>Otras actividades sanitarias.</t>
  </si>
  <si>
    <t>Asistencia en establecimientos residenciales.</t>
  </si>
  <si>
    <t>Actividades de servicios sociales sin alojamiento.</t>
  </si>
  <si>
    <t>Actividades de creación, artísticas y espectáculos.</t>
  </si>
  <si>
    <t>Actividades deportivas, recreativas y de entretenimiento (Excepto u).</t>
  </si>
  <si>
    <t>Espectáculos taurinos.</t>
  </si>
  <si>
    <t>Actividades asociativas.</t>
  </si>
  <si>
    <t>Reparación de ordenadores, efectos personales y artículos de uso doméstico (Excepto 9524).</t>
  </si>
  <si>
    <t>Códigos CNAE-2009 y título de la actividad económica</t>
  </si>
  <si>
    <t>CODIGOS</t>
  </si>
  <si>
    <t xml:space="preserve"> Actividades de apoyo a la agricultura, a la ganadería y de preparación posterior a la cosecha (0164)</t>
  </si>
  <si>
    <t>0113</t>
  </si>
  <si>
    <t>Fabricación de otros productos minerales no metálicos (Excepto 231, 232, 2331, 234 y 237).</t>
  </si>
  <si>
    <t>Actividades de alquiler.</t>
  </si>
  <si>
    <t>Tipos de cotización</t>
  </si>
  <si>
    <t>IT</t>
  </si>
  <si>
    <t>IMS</t>
  </si>
  <si>
    <t>Total</t>
  </si>
  <si>
    <t>0164</t>
  </si>
  <si>
    <t>017</t>
  </si>
  <si>
    <t>02</t>
  </si>
  <si>
    <t>03</t>
  </si>
  <si>
    <t>0322</t>
  </si>
  <si>
    <t>05</t>
  </si>
  <si>
    <t>06</t>
  </si>
  <si>
    <t>07</t>
  </si>
  <si>
    <t>08</t>
  </si>
  <si>
    <t>09</t>
  </si>
  <si>
    <t>CONCATENADO</t>
  </si>
  <si>
    <t>72, Investigación y desarrollo.</t>
  </si>
  <si>
    <t>01, Agricultura, ganadería, caza y servicios relacionados con las mismas Excepto:</t>
  </si>
  <si>
    <t>0113, Cultivo de hortalizas, raíces y tubérculos</t>
  </si>
  <si>
    <t>0119, Otros cultivos no perennes.</t>
  </si>
  <si>
    <t>0129, Otros cultivos perennes.</t>
  </si>
  <si>
    <t>0130, Propagación de plantas.</t>
  </si>
  <si>
    <t>014, Producción ganadera (Excepto el 0147).</t>
  </si>
  <si>
    <t>0147, Avicultura.</t>
  </si>
  <si>
    <t>015, Producción agrícola combinada con la producción ganadera.</t>
  </si>
  <si>
    <t>016,  Actividades de apoyo a la agricultura, a la ganadería y de preparación posterior a la cosecha (0164)</t>
  </si>
  <si>
    <t>0164, Tratamiento de semillas para reproducción.</t>
  </si>
  <si>
    <t>017, Caza, captura de animales y servicios relacionados con las mismas.</t>
  </si>
  <si>
    <t>02, Silvicultura y explotación forestal.</t>
  </si>
  <si>
    <t>03, Pesca y acuicultura (Excepto v, w y 0322).</t>
  </si>
  <si>
    <t>v, Grupo segundo de cotización del Régimen especial del Mar.</t>
  </si>
  <si>
    <t>w, Grupo tercero de cotización del Régimen especial del Mar.</t>
  </si>
  <si>
    <t>0322, Acuicultura en agua dulce.</t>
  </si>
  <si>
    <t>05, Extracción de antracita, hulla y lignito (Excepto y).</t>
  </si>
  <si>
    <t>y, Trabajos habituales en interior de minas.</t>
  </si>
  <si>
    <t>06, Extracción de crudo de petróleo y gas natural.</t>
  </si>
  <si>
    <t>07, Extracción de minerales metálicos.</t>
  </si>
  <si>
    <t>08, Otras industrias extractivas (Excepto 0811).</t>
  </si>
  <si>
    <t>a</t>
  </si>
  <si>
    <t>nº orden</t>
  </si>
  <si>
    <t>Trabajador autónomo</t>
  </si>
  <si>
    <t>Ocupación (según TC2)</t>
  </si>
  <si>
    <t>b</t>
  </si>
  <si>
    <t>c</t>
  </si>
  <si>
    <t>d</t>
  </si>
  <si>
    <t>f</t>
  </si>
  <si>
    <t>g</t>
  </si>
  <si>
    <t>h</t>
  </si>
  <si>
    <t>Vacio</t>
  </si>
  <si>
    <t>Importe adquisición (€)</t>
  </si>
  <si>
    <t>16, Industria de la madera y del corcho, excepto muebles; cestería y espartería (Excepto 1624 y 1629)</t>
  </si>
  <si>
    <t>28, Fabricación de maquinaria y equipo n.c.o.p.</t>
  </si>
  <si>
    <t>46, Comercio al por mayor e intermediarios del comercio, excepto de vehículos de motor y motocicletas. Excepto:</t>
  </si>
  <si>
    <t>Notas explicativas:</t>
  </si>
  <si>
    <t>Suma TOTAL</t>
  </si>
  <si>
    <t xml:space="preserve">Proveedor </t>
  </si>
  <si>
    <t>Fecha Emisión Factura</t>
  </si>
  <si>
    <t>(CON IVA)</t>
  </si>
  <si>
    <t>(SIN IVA)</t>
  </si>
  <si>
    <t>TÍTULO PROYECTO</t>
  </si>
  <si>
    <t>CONCEPTO</t>
  </si>
  <si>
    <t>PERSONAL</t>
  </si>
  <si>
    <t>MATERIALES</t>
  </si>
  <si>
    <t>COLABORACIONES EXTERNAS</t>
  </si>
  <si>
    <t>Días total trabajados</t>
  </si>
  <si>
    <t>Coste anual</t>
  </si>
  <si>
    <t>Coste Imputado Actividad</t>
  </si>
  <si>
    <t>Nombre y Apellidos</t>
  </si>
  <si>
    <t>Desempleo</t>
  </si>
  <si>
    <t>Indefinido</t>
  </si>
  <si>
    <t>FGS</t>
  </si>
  <si>
    <t>FP</t>
  </si>
  <si>
    <t>Contrato en formación</t>
  </si>
  <si>
    <t>SI</t>
  </si>
  <si>
    <t>NO</t>
  </si>
  <si>
    <t>Tipo de contrato</t>
  </si>
  <si>
    <t>Régimen General</t>
  </si>
  <si>
    <t>FOGASA Y FORMACIÓN PROFESIONAL</t>
  </si>
  <si>
    <t xml:space="preserve">TOTALES </t>
  </si>
  <si>
    <t>RESUMEN</t>
  </si>
  <si>
    <t>PERSONA DE CONTACTO DEL PROYECTO</t>
  </si>
  <si>
    <t>TOTAL</t>
  </si>
  <si>
    <t>Importe elegible</t>
  </si>
  <si>
    <t>Descripción del gasto (1)</t>
  </si>
  <si>
    <t>Fecha inicio amortización (2)</t>
  </si>
  <si>
    <t>Fecha final amortización (2)</t>
  </si>
  <si>
    <t>Todas las posibles aclaraciones a esta ficha se reflejarán detalladamente en el Informe Técnico.</t>
  </si>
  <si>
    <t>AMORTIZACIÓN DE EQUIPOS</t>
  </si>
  <si>
    <t>AGOSTO</t>
  </si>
  <si>
    <t>SEPTIEMBRE</t>
  </si>
  <si>
    <t>OCTUBRE</t>
  </si>
  <si>
    <t>NOVIEMBRE</t>
  </si>
  <si>
    <t>DICIEMBRE</t>
  </si>
  <si>
    <t>AUTONOMOS</t>
  </si>
  <si>
    <t>ASALARIADOS</t>
  </si>
  <si>
    <t>PERSONAL 1</t>
  </si>
  <si>
    <t>PERSONAL 2</t>
  </si>
  <si>
    <t>Coef</t>
  </si>
  <si>
    <t>DATOS GENERALES</t>
  </si>
  <si>
    <t xml:space="preserve">Inicio contratación
</t>
  </si>
  <si>
    <t xml:space="preserve">Fin contratación
</t>
  </si>
  <si>
    <t>Coeficiente por Tipo de jornada</t>
  </si>
  <si>
    <t>Clasificación según CNAE (elegir del desplegable)</t>
  </si>
  <si>
    <t>Horas</t>
  </si>
  <si>
    <t>-</t>
  </si>
  <si>
    <t>Coeficiente accidentes de trabajo</t>
  </si>
  <si>
    <t>(3) Indicar el porcentaje de dedicación del equipo al proyecto.</t>
  </si>
  <si>
    <t>(2) De acuerdo con los criterios contables de la empresa.</t>
  </si>
  <si>
    <t>(1) Se incluirá una explicación clara y comprensiva del gasto imputado que incluya una breve descripción del equipo.</t>
  </si>
  <si>
    <t>NIF</t>
  </si>
  <si>
    <t>Jornada laboral anual según convenio (horas)</t>
  </si>
  <si>
    <t>Correo electrónico</t>
  </si>
  <si>
    <t>Teléfono</t>
  </si>
  <si>
    <t>Días total trabajados en el periodo justificado</t>
  </si>
  <si>
    <t>Días totales trabajados en el periodo justificado</t>
  </si>
  <si>
    <t>Fecha fin de la justificación</t>
  </si>
  <si>
    <t>Euros</t>
  </si>
  <si>
    <t xml:space="preserve">(3) Si una factura se ha abonado en varios pagos, se deberán indicar todas las fechas de pago. </t>
  </si>
  <si>
    <t>Descripción del gasto (2)</t>
  </si>
  <si>
    <t>Fecha de pago (3)</t>
  </si>
  <si>
    <t>Etapa o fase del proyecto en la que se ha utilizado el recurso</t>
  </si>
  <si>
    <t>Nº Factura</t>
  </si>
  <si>
    <t>Personal con dedicación al proyecto</t>
  </si>
  <si>
    <t>Salario bruto</t>
  </si>
  <si>
    <t>Bases de Contingencias Comunes o Base SS</t>
  </si>
  <si>
    <t>Fecha de la factura</t>
  </si>
  <si>
    <t>EXPEDIENTE</t>
  </si>
  <si>
    <t>TIPO DE AYUDA Y PROGRAMA</t>
  </si>
  <si>
    <t>AYUDA TOTAL APROBADA</t>
  </si>
  <si>
    <t>% AYUDA</t>
  </si>
  <si>
    <t>PARTE APLICABLE A ESTE PROYECTO</t>
  </si>
  <si>
    <t>PRESUPUESTO TOTAL APROBADO</t>
  </si>
  <si>
    <t>% de la jornada laboral trabajada (media jornada etc…)
(1)</t>
  </si>
  <si>
    <t xml:space="preserve">DECLARACIÓN DE AYUDAS </t>
  </si>
  <si>
    <t>ENTIDAD CONCEDENTE</t>
  </si>
  <si>
    <t>Nº EXPEDIENTE (1)</t>
  </si>
  <si>
    <t>% Dedicación al proyecto (3)</t>
  </si>
  <si>
    <t>Etapa o fase del proyecto en la que se ha utilizado el equipo</t>
  </si>
  <si>
    <t>DNI</t>
  </si>
  <si>
    <t>Nombre y apellidos</t>
  </si>
  <si>
    <t>% de la jornada dedicada a la empresa (1)</t>
  </si>
  <si>
    <t>OTROS GASTOS</t>
  </si>
  <si>
    <t>Fecha de emisión de la factura</t>
  </si>
  <si>
    <t>Importe total de la factura</t>
  </si>
  <si>
    <t>Etapa o fase del proyecto en la que se ha utilizado el material</t>
  </si>
  <si>
    <t>Bonificaciones, reducciones o IT</t>
  </si>
  <si>
    <t xml:space="preserve">Únicamente deben completarse las celdas en blanco. No modificar las celdas de color verde o amarillo puesto que </t>
  </si>
  <si>
    <t>son encabezados o contienen fórmulas.</t>
  </si>
  <si>
    <r>
      <t>¡¡¡IMPORTANTE!!!!  Notas explicativas:</t>
    </r>
    <r>
      <rPr>
        <sz val="10"/>
        <rFont val="Arial"/>
        <family val="2"/>
      </rPr>
      <t xml:space="preserve"> </t>
    </r>
  </si>
  <si>
    <t>(1) % Jornada laboral= Si Jornada completa =&gt; 100, si media jornada= 50, reducción 1/8= 87,5 …</t>
  </si>
  <si>
    <t>(4) Se incluirá este coste en caso de que la empresa pague la seguridad social del trabajador autónomo.</t>
  </si>
  <si>
    <t>AUTONÓMOS CON NÓMINA EN LA EMPRESA (3)</t>
  </si>
  <si>
    <t>Cuota Seguridad Social Autónomo (4)</t>
  </si>
  <si>
    <t>Todas las desviaciones o aclaraciones a esta ficha se reflejarán detalladamente en el Informe Técnico.</t>
  </si>
  <si>
    <t>Jornada anual laboral según convenio1 (horas)</t>
  </si>
  <si>
    <t>Jornada laboral Convenio 2</t>
  </si>
  <si>
    <t>Convenio (5)</t>
  </si>
  <si>
    <t>Reg-agrario</t>
  </si>
  <si>
    <t>Coeficiente accidentes de trabajo CNAE 2</t>
  </si>
  <si>
    <t>Clasificación según CNAE 1</t>
  </si>
  <si>
    <t>Clasificación según CNAE 2</t>
  </si>
  <si>
    <t>Tipo de solicitante</t>
  </si>
  <si>
    <t>empresa</t>
  </si>
  <si>
    <t>Cuota anual de amortización</t>
  </si>
  <si>
    <t>Meses de imputación del equipo en esta anualidad</t>
  </si>
  <si>
    <t>Tipo de colaborador (1)</t>
  </si>
  <si>
    <t>vinculada</t>
  </si>
  <si>
    <t>ICTS</t>
  </si>
  <si>
    <t>ENERO</t>
  </si>
  <si>
    <t xml:space="preserve">Salario bruto </t>
  </si>
  <si>
    <t>Conceptos (2)</t>
  </si>
  <si>
    <t>Concepto (2)</t>
  </si>
  <si>
    <t>FEBRERO</t>
  </si>
  <si>
    <t>MARZO</t>
  </si>
  <si>
    <t>ABRIL</t>
  </si>
  <si>
    <t>MAYO</t>
  </si>
  <si>
    <t>JUNIO</t>
  </si>
  <si>
    <t>JULIO</t>
  </si>
  <si>
    <t>Fecha inicio de justificación o fecha de contratación si es posterior</t>
  </si>
  <si>
    <t>FECHA INICIO DE ESTA ANUALIDAD</t>
  </si>
  <si>
    <t>FECHA FINAL DE JUSTIFICACIÓN DE ESTA ANUALIDAD</t>
  </si>
  <si>
    <t>CT</t>
  </si>
  <si>
    <t>Universidad</t>
  </si>
  <si>
    <t>Personal dedicado en exclusiva a I+D</t>
  </si>
  <si>
    <t>Doctor</t>
  </si>
  <si>
    <t>Titulación Universitaria</t>
  </si>
  <si>
    <t>Personal dedicado en exclusiva a I+D (SI/NO)</t>
  </si>
  <si>
    <t xml:space="preserve">SI </t>
  </si>
  <si>
    <t>Hombre/mujer (H/M)</t>
  </si>
  <si>
    <t>Hombre/ mujer (H/M)</t>
  </si>
  <si>
    <t>H</t>
  </si>
  <si>
    <t>M</t>
  </si>
  <si>
    <t>X</t>
  </si>
  <si>
    <t>TRABAJADORES NO AUTÓNOMOS</t>
  </si>
  <si>
    <t>CNAE 2 (elegir del desplegable)</t>
  </si>
  <si>
    <t>Horas imputadas al proyecto en este periodo</t>
  </si>
  <si>
    <t>Ocupación según TC2 o similar</t>
  </si>
  <si>
    <t>(2) Salario bruto. A partir de las nóminas.</t>
  </si>
  <si>
    <t xml:space="preserve">Fecha inicio de la justificación </t>
  </si>
  <si>
    <t>Fecha inicio justificación o fecha de inicio de la relación laboral si es posterior</t>
  </si>
  <si>
    <t>Fecha fin justificación o fecha fin de la relación laboral si es anterior</t>
  </si>
  <si>
    <t>Importe imputado al proyecto (4)</t>
  </si>
  <si>
    <t>Todas las posibles aclaraciones a esta ficha se reflejarán detalladamente en el informe técnico.</t>
  </si>
  <si>
    <t>(5) En caso de empresas con 2 convenios diferentes, indicar si el convenio a aplicar es el 1 o el 2 de la hoja resumen.</t>
  </si>
  <si>
    <t>0811, Extracción de piedra ornamental y para la construcción, piedra caliza, yeso, creta y pizarra</t>
  </si>
  <si>
    <t>09, Actividades de apoyo a las industrias extractivas.</t>
  </si>
  <si>
    <t>10, Industria de la alimentación (Excepto 101,102,106, 107 y 108).</t>
  </si>
  <si>
    <t>101, Procesado y conservación de carne y elaboración de productos cárnicos.</t>
  </si>
  <si>
    <t>102, Procesado y conservación de pescados, crustáceos y moluscos.</t>
  </si>
  <si>
    <t>106, Fabricación de productos de molinería, almidones y productos amiláceos.</t>
  </si>
  <si>
    <t>107, Fabricación de productos de panadería y pastas alimenticias.</t>
  </si>
  <si>
    <t>108, Fabricación de otros productos alimenticios.</t>
  </si>
  <si>
    <t>11, Fabricación de bebidas.</t>
  </si>
  <si>
    <t>12, Industria del tabaco.</t>
  </si>
  <si>
    <t>13, Industria textil (Excepto 1391).</t>
  </si>
  <si>
    <t>1391, Fabricación de tejidos de punto.</t>
  </si>
  <si>
    <t>14, Confección de prendas de vestir (Excepto 1411, 1420 y 143).</t>
  </si>
  <si>
    <t>1411, Confección de prendas de vestir de cuero.</t>
  </si>
  <si>
    <t>1420, Fabricación de artículos de peletería.</t>
  </si>
  <si>
    <t>143, Confección de prendas de vestir de punto.</t>
  </si>
  <si>
    <t>15, Industria del cuero y del calzado.</t>
  </si>
  <si>
    <t>1624, Fabricación de envases y embalajes de madera.</t>
  </si>
  <si>
    <t>1629, Fabricación de otros productos de madera; artículos de corcho, cestería y espartería.</t>
  </si>
  <si>
    <t>17, Industria del papel (Excepto 171).</t>
  </si>
  <si>
    <t>171, Fabricación de pasta papelera, papel y cartón.</t>
  </si>
  <si>
    <t>18, Artes gráficas y reproducción de soportes grabados.</t>
  </si>
  <si>
    <t>19, Coquerías y refino de petróleo.</t>
  </si>
  <si>
    <t>20, Industria química (Excepto 204 y 206) .</t>
  </si>
  <si>
    <t xml:space="preserve">204, Fabricación de jabones, detergentes y otros artículos de limpieza y abrillantamiento; fabricación de perfumes y cosméticos. </t>
  </si>
  <si>
    <t>206, Fabricación de fibras artificiales y sintéticas.</t>
  </si>
  <si>
    <t>21, Fabricación de productos farmacéuticos.</t>
  </si>
  <si>
    <t>22, Fabricación de productos de caucho y plástico.</t>
  </si>
  <si>
    <t>23, Fabricación de otros productos minerales no metálicos (Excepto 231, 232, 2331, 234 y 237).</t>
  </si>
  <si>
    <t>231, Fabricación de vidrio y productos de vidrio.</t>
  </si>
  <si>
    <t>232, Fabricación de productos cerámicos refractarios.</t>
  </si>
  <si>
    <t>2331, Fabricación de azulejos y baldosas de cerámica.</t>
  </si>
  <si>
    <t>234, Fabricación de otros productos cerámicos.</t>
  </si>
  <si>
    <t>237, Corte, tallado y acabado de la piedra.</t>
  </si>
  <si>
    <t>24, Metalurgia; fabricación de productos de hierro, acero y ferroaleaciones.</t>
  </si>
  <si>
    <t>25, Fabricación de productos metálicos, excepto maquinaria y equipo.</t>
  </si>
  <si>
    <t>26, Fabricación de productos informáticos, electrónicos y ópticos.</t>
  </si>
  <si>
    <t>27, Fabricación de material y equipo eléctrico.</t>
  </si>
  <si>
    <t>29, Fabricación de vehículos de motor, remolques y semirremolques .</t>
  </si>
  <si>
    <t>30, Fabricación de otro material de transporte (Excepto 3091 y 3092).</t>
  </si>
  <si>
    <t>3091, Fabricación de motocicletas.</t>
  </si>
  <si>
    <t>3092, Fabricación de bicicletas y de vehículos para personas con discapacidad.</t>
  </si>
  <si>
    <t>31, Fabricación de muebles.</t>
  </si>
  <si>
    <t>32, Otra industria manufacturera (Excepto 321, 322).</t>
  </si>
  <si>
    <t>321, Fabricación de artículos de joyería y artículos similares.</t>
  </si>
  <si>
    <t>322, Fabricación de instrumentos musicales.</t>
  </si>
  <si>
    <t>33, Reparación e instalación de maquinaria y equipo (Excepto 3313 y 3314).</t>
  </si>
  <si>
    <t>3313, Reparación de equipos electrónicos y ópticos.</t>
  </si>
  <si>
    <t>3314, Reparación de equipos eléctricos.</t>
  </si>
  <si>
    <t>35, Suministro de energía eléctrica, gas, vapor y aire acondicionado.</t>
  </si>
  <si>
    <t>36, Captación, depuración y distribución de agua.</t>
  </si>
  <si>
    <t>37, Recogida y tratamiento de aguas residuales.</t>
  </si>
  <si>
    <t>38, Recogida, tratamiento y eliminación de residuos; valorización .</t>
  </si>
  <si>
    <t>39, Actividades de descontaminación y otros servicios de gestión de residuos.</t>
  </si>
  <si>
    <t>41, Construcción de edificios (Excepto 411).</t>
  </si>
  <si>
    <t>411, Promoción inmobiliaria.</t>
  </si>
  <si>
    <t>42, Ingeniería civil.</t>
  </si>
  <si>
    <t>43, Actividades de construcción especializada.</t>
  </si>
  <si>
    <t>45, Venta y reparación de vehículos de motor y motocicletas (Excepto 452 y 454).</t>
  </si>
  <si>
    <t>452, Mantenimiento y reparación de vehículos de motor.</t>
  </si>
  <si>
    <t>454, Venta, mantenimiento y reparación de motocicletas y de sus repuestos y accesorios.</t>
  </si>
  <si>
    <t>4623, Comercio al por mayor de animales vivos.</t>
  </si>
  <si>
    <t>4624, Comercio al por mayor de cueros y pieles.</t>
  </si>
  <si>
    <t>4632, Comercio al por mayor de carne y productos cárnicos.</t>
  </si>
  <si>
    <t>4638, Comercio al por mayor de pescados, mariscos y otros productos alimenticios.</t>
  </si>
  <si>
    <t>4672, Comercio al por mayor de metales y minerales metálicos.</t>
  </si>
  <si>
    <t>4673, Comercio al por mayor de madera, materiales de construcción y aparatos sanitarios.</t>
  </si>
  <si>
    <t>4674, Comercio al por mayor de ferretería, fontanería y calefacción.</t>
  </si>
  <si>
    <t>4677, Comercio al por mayor de chatarra y productos de desecho.</t>
  </si>
  <si>
    <t>4690, Comercio al por mayor no especializado.</t>
  </si>
  <si>
    <t>47, Comercio al por menor, excepto de vehículos de motor y motocicletas (Excepto 473).</t>
  </si>
  <si>
    <t>473, Comercio al por menor de combustible para la automoción en establecimientos especializados.</t>
  </si>
  <si>
    <t>49, Transporte terrestre y por tubería (Excepto 494).</t>
  </si>
  <si>
    <t>494, Transporte de mercancías por carretera y servicios de mudanza.</t>
  </si>
  <si>
    <t>50, Transporte marítimo y por vías navegables interiores .</t>
  </si>
  <si>
    <t>51, Transporte aéreo.</t>
  </si>
  <si>
    <t>52, Almacenamiento y actividades anexas al transporte (Excepto x, 5221).</t>
  </si>
  <si>
    <t>x, Carga y descarga; estiba y desestiba.</t>
  </si>
  <si>
    <t>5221, Actividades anexas al transporte terrestre.</t>
  </si>
  <si>
    <t>53, Actividades postales y de correos.</t>
  </si>
  <si>
    <t>55, Servicios de alojamiento.</t>
  </si>
  <si>
    <t>56, Servicios de comidas y bebidas.</t>
  </si>
  <si>
    <t>58, Edición.</t>
  </si>
  <si>
    <t>59, Actividades cinematográficas, de vídeo y de programas de televisión, grabación de sonido y edición musical.</t>
  </si>
  <si>
    <t>60, Actividades de programación y emisión de radio y televisión.</t>
  </si>
  <si>
    <t>61, Telecomunicaciones.</t>
  </si>
  <si>
    <t>62, Programación, consultoría y otras actividades relacionadas con la informática.</t>
  </si>
  <si>
    <t>63, Servicios de información (Excepto 6391).</t>
  </si>
  <si>
    <t>6391, Actividades de las agencias de noticias.</t>
  </si>
  <si>
    <t>64, Servicios financieros, excepto seguros y fondos de pensiones.</t>
  </si>
  <si>
    <t>65, Seguros, reaseguros y fondos de pensiones, excepto Seguridad Social obligatoria.</t>
  </si>
  <si>
    <t>66, Actividades auxiliares a los servicios financieros y a los seguros.</t>
  </si>
  <si>
    <t>68, Actividades inmobiliarias.</t>
  </si>
  <si>
    <t>69, Actividades jurídicas y de contabilidad.</t>
  </si>
  <si>
    <t>70, Actividades de las sedes centrales; actividades de consultoría de gestión empresarial.</t>
  </si>
  <si>
    <t>71, Servicios técnicos de arquitectura e ingeniería; ensayos y análisis técnicos.</t>
  </si>
  <si>
    <t>73, Publicidad y estudios de mercado.</t>
  </si>
  <si>
    <t>74, Otras actividades profesionales, científicas y técnicas (Excepto 742).</t>
  </si>
  <si>
    <t>742, Actividades de fotografía.</t>
  </si>
  <si>
    <t>75, Actividades veterinarias.</t>
  </si>
  <si>
    <t>77, Actividades de alquiler.</t>
  </si>
  <si>
    <t>78, Actividades relacionadas con el empleo (Excepto x, 781).</t>
  </si>
  <si>
    <t>X, Carga y descarga: estiba y desestiba.</t>
  </si>
  <si>
    <t>781, Actividades de las agencias de colocación.</t>
  </si>
  <si>
    <t>79, Actividades de las agencias de viajes, operadores turísticos, servicios de reservas y actividades relacionadas con los mismos.</t>
  </si>
  <si>
    <t>80, Actividades de seguridad e investigación.</t>
  </si>
  <si>
    <t>81, Servicios a edificios y actividades de jardinería (Excepto 811).</t>
  </si>
  <si>
    <t>811, Servicios integrales a edificios e instalaciones.</t>
  </si>
  <si>
    <t>82, Actividades administrativas de oficina y otras actividades auxiliares a las empresas (Excepto 8220 y 8292).</t>
  </si>
  <si>
    <t>8220, Actividades de los centros de llamadas.</t>
  </si>
  <si>
    <t>8292, Actividades de envasado y empaquetado.</t>
  </si>
  <si>
    <t>84, Administración Pública y defensa; Seguridad Social obligatoria (Excepto 842).</t>
  </si>
  <si>
    <t>842, Prestación de servicios a la comunidad en general.</t>
  </si>
  <si>
    <t>85, Educación.</t>
  </si>
  <si>
    <t>86, Actividades sanitarias (Excepto 869).</t>
  </si>
  <si>
    <t>869, Otras actividades sanitarias.</t>
  </si>
  <si>
    <t>87, Asistencia en establecimientos residenciales.</t>
  </si>
  <si>
    <t>88, Actividades de servicios sociales sin alojamiento.</t>
  </si>
  <si>
    <t>90, Actividades de creación, artísticas y espectáculos.</t>
  </si>
  <si>
    <t>91, Actividades de bibliotecas, archivos, museos y otras actividades culturales. (Excepto 9104).</t>
  </si>
  <si>
    <t>9104, Actividades de los jardines botánicos, parques zoológicos y reservas naturales.</t>
  </si>
  <si>
    <t>92, Actividades de juegos de azar y apuestas.</t>
  </si>
  <si>
    <t>93, Actividades deportivas, recreativas y de entretenimiento (Excepto u).</t>
  </si>
  <si>
    <t>u, Espectáculos taurinos.</t>
  </si>
  <si>
    <t>94, Actividades asociativas.</t>
  </si>
  <si>
    <t>95, Reparación de ordenadores, efectos personales y artículos de uso doméstico (Excepto 9524).</t>
  </si>
  <si>
    <t>9524, Reparación de muebles y artículos de menaje.</t>
  </si>
  <si>
    <t>96, Otros servicios personales (Excepto 9602, 9603 y 9609).</t>
  </si>
  <si>
    <t>9602, Peluquería y otros tratamientos de belleza.</t>
  </si>
  <si>
    <t>9603, Pompas fúnebres y actividades relacionadas.</t>
  </si>
  <si>
    <t>9609, Otros servicios personales n.c.o.p.</t>
  </si>
  <si>
    <t>97, Actividades de los hogares como empleadores de personal doméstico.</t>
  </si>
  <si>
    <t>99, Actividades de organizaciones y organismos extraterritoriales.</t>
  </si>
  <si>
    <t>a, Personal en trabajos exclusivos de oficina.</t>
  </si>
  <si>
    <t>b, Representantes de Comercio.</t>
  </si>
  <si>
    <t>d, Personal de oficios en instalaciones y reparaciones en edificios, obras y trabajos de construcción en general.</t>
  </si>
  <si>
    <t>f, Conductores de vehículo automóvil de transporte de mercancías que tenga una capacidad de carga útil superior a 3,5 Tm</t>
  </si>
  <si>
    <t>g, Personal de limpieza en general. Limpieza de edificios y de todo tipo de establecimientos. Limpieza de calles.</t>
  </si>
  <si>
    <t>h, Vigilantes, guardas, guardas jurados y personal de seguridad.</t>
  </si>
  <si>
    <t>DIAS año</t>
  </si>
  <si>
    <t>http://www.seg-social.es/wps/portal/wss/internet/Trabajadores/CotizacionRecaudacionTrabajadores/48410</t>
  </si>
  <si>
    <t>Tarifa de Primas de A.T. y E.P.</t>
  </si>
  <si>
    <t>CUADRO I</t>
  </si>
  <si>
    <t>CUADRO II</t>
  </si>
  <si>
    <t>Personal en trabajos exclusivos de oficina</t>
  </si>
  <si>
    <t>Conductores de vehículo automóvil de transporte de mercancías que tenga una capacidad de carga útil superior a 3,5 Tm.</t>
  </si>
  <si>
    <t>Personal de limpieza en general. Limpieza de edificios y de todo tipo de establecimientos, Limpieza de calles.</t>
  </si>
  <si>
    <t>Empresa</t>
  </si>
  <si>
    <t>Jornada convenio 2 (si aplica)</t>
  </si>
  <si>
    <t>Fecha hasta la que se justifican gastos</t>
  </si>
  <si>
    <t>RAZÓN SOCIAL</t>
  </si>
  <si>
    <t>Seleccionar en cada caso, hoja resumen.</t>
  </si>
  <si>
    <t xml:space="preserve">Clasificación según CNAE </t>
  </si>
  <si>
    <t xml:space="preserve"> Durante el tiempo de ejecución de este proyecto </t>
  </si>
  <si>
    <t>Seleccionar</t>
  </si>
  <si>
    <t>SÍ, HE RECIBIDO</t>
  </si>
  <si>
    <t>NO HE RECIBIDO</t>
  </si>
  <si>
    <t>ayudas, para este proyecto o para otros proyectos diferentes.</t>
  </si>
  <si>
    <t>Confirmación de si se han recibido ayudas</t>
  </si>
  <si>
    <t xml:space="preserve">En la tabla inferior se deben detallar, en su caso, las ayudas recibidas por la beneficiaria </t>
  </si>
  <si>
    <t>Sexo</t>
  </si>
  <si>
    <t>Convenio</t>
  </si>
  <si>
    <t>Titulación</t>
  </si>
  <si>
    <t>Dedicación exclusiva a I+D</t>
  </si>
  <si>
    <t>Régimen</t>
  </si>
  <si>
    <t>Año inicio</t>
  </si>
  <si>
    <t>Año fin</t>
  </si>
  <si>
    <t>Fecha fin justificación o fin de la contratación si es anterior</t>
  </si>
  <si>
    <t>Sumatorio Bases Contingencias Comunes (meses imputados)</t>
  </si>
  <si>
    <t>Bonificación (periodo a justificar)
(b)</t>
  </si>
  <si>
    <t>Seguridad Social sin bonificaciones
(a)</t>
  </si>
  <si>
    <t>Nº horas totales efectivas (trabajadas) en el periodo justificado (d)</t>
  </si>
  <si>
    <t>Salario Bruto (e)</t>
  </si>
  <si>
    <t>Seguridad Social a cargo del beneficiario (c ) = (a) - (b)</t>
  </si>
  <si>
    <t>Coste Total
(i) = (g)*(h)</t>
  </si>
  <si>
    <t>Temporal</t>
  </si>
  <si>
    <t>Coeficiente</t>
  </si>
  <si>
    <t>Horas Imputadas
al proyecto
(h)</t>
  </si>
  <si>
    <t>COEF.
TOTAL</t>
  </si>
  <si>
    <t>SLD
MANUAL
(solo si no coincide, meter suma de meses)</t>
  </si>
  <si>
    <t>bisiesto</t>
  </si>
  <si>
    <t>fecha bisiesto</t>
  </si>
  <si>
    <t>BISISESTO: Solo aplicamos 366 días el 29 de febrero está empleado</t>
  </si>
  <si>
    <t>Declaración de ayudas</t>
  </si>
  <si>
    <t>en hoja 7</t>
  </si>
  <si>
    <t>Disposición transitoria cuadragésima tercera. Aplicación del Mecanismo de Equidad Intergeneracional.</t>
  </si>
  <si>
    <t>Real Decreto-ley 2/2023, de 16 de marzo, de medidas urgentes para la
ampliación de derechos de los pensionistas, la reducción de la brecha de
género y el establecimiento de un nuevo marco de sostenibilidad del sistema
público de pensiones.</t>
  </si>
  <si>
    <t>https://www.boe.es/buscar/act.php?id=BOE-A-2023-6967&amp;p=20230629&amp;tn=6</t>
  </si>
  <si>
    <t>Año</t>
  </si>
  <si>
    <t>trabajador</t>
  </si>
  <si>
    <t>total</t>
  </si>
  <si>
    <t>Mecanismo de Equidad Intergeneracional (MEI)</t>
  </si>
  <si>
    <t>Agente del SINAI</t>
  </si>
  <si>
    <t>https://www.boe.es/eli/es/o/2024/01/29/pjc51</t>
  </si>
  <si>
    <t>Actualizado a 29/06/2023</t>
  </si>
  <si>
    <t>Orden PJC/51/2024, de 29 de enero, por la que se desarrollan las normas legales de cotización a la Seguridad Social, desempleo, protección por cese de actividad, Fondo de Garantía Salarial y formación profesional para el ejercicio 2024</t>
  </si>
  <si>
    <t>Mecanismo de Equidad Intergeneracional.</t>
  </si>
  <si>
    <t>MEI
(1)</t>
  </si>
  <si>
    <t>(1) El MEI es el Mecanismo de Equidad Intergeneracional.</t>
  </si>
  <si>
    <t>Comenzar cumplimentando esta hoja resumen puesto que hay datos que se utilizan en las fórmulas de otras hojas</t>
  </si>
  <si>
    <t>(1) Nº de expediente: sustituir XX por el número que figura en el informe de calificación fiscal.</t>
  </si>
  <si>
    <t>(2) Según consta en el informe de calificación fiscal.</t>
  </si>
  <si>
    <t xml:space="preserve">0001-CFPI-20XX-0000XX </t>
  </si>
  <si>
    <t>Fecha de comienzo de la justificación</t>
  </si>
  <si>
    <t>Proveedor</t>
  </si>
  <si>
    <t xml:space="preserve">(3) Completar en la tabla AUTONOMOS los datos de los trabajadores que sean autónomos y perciban una nómina de la empresa. </t>
  </si>
  <si>
    <t>Coste hora
(f) = [(e)+(c)] / (d)</t>
  </si>
  <si>
    <t>(1) Se incluirá una explicación clara y comprensiva del gasto imputado que incluya una breve descripción del material utilizado.</t>
  </si>
  <si>
    <t xml:space="preserve">(2) Si una factura se ha abonado en varios pagos, se deberán indicar todas las fechas de pago. </t>
  </si>
  <si>
    <t>(3) En caso de que no todo el importe corresponda al proyecto de I+D, se indicará la parte del importe de la factura imputada.</t>
  </si>
  <si>
    <t xml:space="preserve">Fecha de pago (2) </t>
  </si>
  <si>
    <t>Importe imputado al proyecto (3)</t>
  </si>
  <si>
    <t>Referencia al concepto detallado en el informe de calificación</t>
  </si>
  <si>
    <t xml:space="preserve">(1) Seleccionar "Universidad" en caso de que la colaboración la realice una Universidad, "CT" en caso de que la realice un Centro Tecnológico u Organismo de Investigación, </t>
  </si>
  <si>
    <t>"vinculada" si es una empresa relacionada (vinculada o asociada) al solicitante y "empresa" si el colaborador es empresa sin relación accionarial con el solicitante.</t>
  </si>
  <si>
    <t xml:space="preserve">(2) Se incluirá una explicación clara y comprensiva del gasto imputado. </t>
  </si>
  <si>
    <t xml:space="preserve">(4) En caso de que no todo el importe corresponda al proyecto de I+D, se indicará la parte del importe de la factura imputada. </t>
  </si>
  <si>
    <t>Nº orden</t>
  </si>
  <si>
    <t>(1) Se incluirá una explicación clara y comprensiva del gasto imputado que incluya una breve descripción del gasto imputado.</t>
  </si>
  <si>
    <t xml:space="preserve">(3) En caso de que no todo el importe corresponda al proyecto de I+D, se indicará la parte del importe de la factura imputada. </t>
  </si>
  <si>
    <t>Fecha de pago (2)</t>
  </si>
  <si>
    <t>Importe Imputado al proyecto
(3)</t>
  </si>
  <si>
    <t xml:space="preserve">Referencia al concepto detallado en el informe de calificación </t>
  </si>
  <si>
    <t>Nota explicativa:
Se debe incluir la relación de todas las ayudas obtenidas por la beneficiaria para el proyecto.
En caso de no haber obtenido ayudas se debe marcar la casilla de "No"</t>
  </si>
  <si>
    <t xml:space="preserve">Informe económico de justificación los gastos del ejercicio 2024 correspondientes a la deducción del ejercicio 2023 por inversiones en proyectos de I+D+i que no hayan recibido subvención del Gobierno de Navarra </t>
  </si>
  <si>
    <t>Presupuesto aceptado 2024</t>
  </si>
  <si>
    <t>Importe justificado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</si>
</sst>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"/>
    <numFmt numFmtId="166" formatCode="_-* #,##0.0000\ _€_-;\-* #,##0.0000\ _€_-;_-* &quot;-&quot;??\ _€_-;_-@_-"/>
    <numFmt numFmtId="167" formatCode="dd/mm/yy;@"/>
    <numFmt numFmtId="168" formatCode="[$-C0A]d\-mmm\-yy;@"/>
    <numFmt numFmtId="169" formatCode="[$-C0A]mmmm\-yy;@"/>
    <numFmt numFmtId="170" formatCode="dd/mm/yyyy;@"/>
  </numFmts>
  <fonts count="29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 Rounded MT Bold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2"/>
      <color indexed="9"/>
      <name val="Arial"/>
      <family val="2"/>
    </font>
    <font>
      <sz val="9"/>
      <name val="Verdana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6">
    <xf numFmtId="0" fontId="0" fillId="0" borderId="0" xfId="0"/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justify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164" fontId="0" fillId="0" borderId="8" xfId="5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6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/>
      <protection locked="0"/>
    </xf>
    <xf numFmtId="169" fontId="0" fillId="0" borderId="0" xfId="0" applyNumberForma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0" fontId="3" fillId="0" borderId="8" xfId="6" applyNumberFormat="1" applyFont="1" applyFill="1" applyBorder="1" applyAlignment="1" applyProtection="1">
      <alignment horizontal="center" vertical="center" wrapText="1"/>
      <protection locked="0"/>
    </xf>
    <xf numFmtId="10" fontId="3" fillId="0" borderId="8" xfId="6" applyNumberFormat="1" applyFont="1" applyBorder="1" applyAlignment="1" applyProtection="1">
      <alignment horizontal="center" vertical="center" wrapText="1"/>
      <protection locked="0"/>
    </xf>
    <xf numFmtId="10" fontId="0" fillId="0" borderId="8" xfId="6" applyNumberFormat="1" applyFont="1" applyBorder="1" applyAlignment="1" applyProtection="1">
      <alignment horizontal="center" vertical="center" wrapText="1"/>
      <protection locked="0"/>
    </xf>
    <xf numFmtId="10" fontId="0" fillId="0" borderId="8" xfId="6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0" fontId="16" fillId="0" borderId="0" xfId="6" applyNumberFormat="1" applyFont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10" fontId="12" fillId="0" borderId="0" xfId="6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hidden="1"/>
    </xf>
    <xf numFmtId="1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vertical="center" wrapText="1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64" fontId="19" fillId="5" borderId="8" xfId="5" applyNumberFormat="1" applyFont="1" applyFill="1" applyBorder="1" applyAlignment="1" applyProtection="1">
      <alignment horizontal="center" vertical="center"/>
    </xf>
    <xf numFmtId="10" fontId="19" fillId="5" borderId="8" xfId="6" applyNumberFormat="1" applyFont="1" applyFill="1" applyBorder="1" applyAlignment="1" applyProtection="1">
      <alignment horizontal="center" vertical="center"/>
    </xf>
    <xf numFmtId="4" fontId="19" fillId="5" borderId="3" xfId="0" applyNumberFormat="1" applyFont="1" applyFill="1" applyBorder="1" applyAlignment="1" applyProtection="1">
      <alignment horizontal="center" vertical="center" wrapText="1"/>
    </xf>
    <xf numFmtId="164" fontId="19" fillId="5" borderId="3" xfId="5" applyNumberFormat="1" applyFont="1" applyFill="1" applyBorder="1" applyAlignment="1" applyProtection="1">
      <alignment horizontal="center" vertical="center" wrapText="1"/>
    </xf>
    <xf numFmtId="164" fontId="19" fillId="7" borderId="8" xfId="5" applyFont="1" applyFill="1" applyBorder="1" applyAlignment="1" applyProtection="1">
      <alignment horizontal="center" vertical="center"/>
    </xf>
    <xf numFmtId="164" fontId="19" fillId="5" borderId="8" xfId="5" applyFont="1" applyFill="1" applyBorder="1" applyAlignment="1" applyProtection="1">
      <alignment horizontal="center" vertical="center"/>
    </xf>
    <xf numFmtId="164" fontId="19" fillId="5" borderId="13" xfId="5" applyFont="1" applyFill="1" applyBorder="1" applyAlignment="1" applyProtection="1">
      <alignment horizontal="center" vertical="center"/>
    </xf>
    <xf numFmtId="49" fontId="9" fillId="6" borderId="8" xfId="0" applyNumberFormat="1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vertical="center"/>
    </xf>
    <xf numFmtId="1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4" fontId="19" fillId="5" borderId="23" xfId="0" applyNumberFormat="1" applyFont="1" applyFill="1" applyBorder="1" applyAlignment="1" applyProtection="1">
      <alignment horizontal="justify" vertical="center" wrapText="1"/>
    </xf>
    <xf numFmtId="4" fontId="19" fillId="5" borderId="8" xfId="0" applyNumberFormat="1" applyFont="1" applyFill="1" applyBorder="1" applyAlignment="1" applyProtection="1">
      <alignment horizontal="center" vertical="center" wrapText="1"/>
    </xf>
    <xf numFmtId="14" fontId="19" fillId="5" borderId="3" xfId="0" applyNumberFormat="1" applyFont="1" applyFill="1" applyBorder="1" applyAlignment="1" applyProtection="1">
      <alignment horizontal="center" vertical="center" wrapText="1"/>
    </xf>
    <xf numFmtId="3" fontId="19" fillId="5" borderId="8" xfId="0" applyNumberFormat="1" applyFont="1" applyFill="1" applyBorder="1" applyAlignment="1" applyProtection="1">
      <alignment horizontal="center" vertical="center" wrapText="1"/>
    </xf>
    <xf numFmtId="3" fontId="19" fillId="5" borderId="3" xfId="5" applyNumberFormat="1" applyFont="1" applyFill="1" applyBorder="1" applyAlignment="1" applyProtection="1">
      <alignment horizontal="center" vertical="center" wrapText="1"/>
    </xf>
    <xf numFmtId="4" fontId="19" fillId="7" borderId="8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19" fillId="5" borderId="8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9" fontId="0" fillId="9" borderId="19" xfId="6" applyFont="1" applyFill="1" applyBorder="1" applyAlignment="1" applyProtection="1">
      <alignment horizontal="center" vertical="center" wrapText="1"/>
      <protection locked="0"/>
    </xf>
    <xf numFmtId="9" fontId="0" fillId="9" borderId="8" xfId="6" applyFont="1" applyFill="1" applyBorder="1" applyAlignment="1" applyProtection="1">
      <alignment horizontal="center" vertical="center" wrapText="1"/>
      <protection locked="0"/>
    </xf>
    <xf numFmtId="0" fontId="7" fillId="6" borderId="50" xfId="0" applyFont="1" applyFill="1" applyBorder="1" applyAlignment="1" applyProtection="1">
      <alignment horizontal="center" vertical="center" wrapText="1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9" fillId="5" borderId="8" xfId="0" applyNumberFormat="1" applyFont="1" applyFill="1" applyBorder="1" applyAlignment="1" applyProtection="1">
      <alignment horizontal="center" vertical="center" wrapText="1"/>
    </xf>
    <xf numFmtId="10" fontId="19" fillId="5" borderId="22" xfId="6" applyNumberFormat="1" applyFont="1" applyFill="1" applyBorder="1" applyAlignment="1" applyProtection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9" borderId="53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vertical="center"/>
    </xf>
    <xf numFmtId="14" fontId="19" fillId="7" borderId="8" xfId="0" applyNumberFormat="1" applyFont="1" applyFill="1" applyBorder="1" applyAlignment="1" applyProtection="1">
      <alignment horizontal="center" vertical="center" wrapText="1"/>
    </xf>
    <xf numFmtId="1" fontId="19" fillId="7" borderId="8" xfId="0" applyNumberFormat="1" applyFont="1" applyFill="1" applyBorder="1" applyAlignment="1" applyProtection="1">
      <alignment horizontal="center" vertical="center" wrapText="1"/>
    </xf>
    <xf numFmtId="10" fontId="19" fillId="7" borderId="8" xfId="0" applyNumberFormat="1" applyFont="1" applyFill="1" applyBorder="1" applyAlignment="1" applyProtection="1">
      <alignment horizontal="center" vertical="center" wrapText="1"/>
    </xf>
    <xf numFmtId="164" fontId="19" fillId="7" borderId="8" xfId="5" applyNumberFormat="1" applyFont="1" applyFill="1" applyBorder="1" applyAlignment="1" applyProtection="1">
      <alignment horizontal="center" vertical="center" wrapText="1"/>
    </xf>
    <xf numFmtId="3" fontId="19" fillId="7" borderId="8" xfId="5" applyNumberFormat="1" applyFont="1" applyFill="1" applyBorder="1" applyAlignment="1" applyProtection="1">
      <alignment horizontal="center" vertical="center" wrapText="1"/>
    </xf>
    <xf numFmtId="4" fontId="19" fillId="7" borderId="23" xfId="0" applyNumberFormat="1" applyFont="1" applyFill="1" applyBorder="1" applyAlignment="1" applyProtection="1">
      <alignment horizontal="justify" vertical="center" wrapText="1"/>
    </xf>
    <xf numFmtId="4" fontId="19" fillId="7" borderId="32" xfId="0" applyNumberFormat="1" applyFont="1" applyFill="1" applyBorder="1" applyAlignment="1" applyProtection="1">
      <alignment horizontal="justify" vertical="center" wrapText="1"/>
    </xf>
    <xf numFmtId="4" fontId="19" fillId="7" borderId="19" xfId="0" applyNumberFormat="1" applyFont="1" applyFill="1" applyBorder="1" applyAlignment="1" applyProtection="1">
      <alignment horizontal="center" vertical="center" wrapText="1"/>
    </xf>
    <xf numFmtId="164" fontId="19" fillId="7" borderId="19" xfId="5" applyFont="1" applyFill="1" applyBorder="1" applyAlignment="1" applyProtection="1">
      <alignment horizontal="center" vertical="center"/>
    </xf>
    <xf numFmtId="14" fontId="19" fillId="7" borderId="19" xfId="0" applyNumberFormat="1" applyFont="1" applyFill="1" applyBorder="1" applyAlignment="1" applyProtection="1">
      <alignment horizontal="center" vertical="center" wrapText="1"/>
    </xf>
    <xf numFmtId="1" fontId="19" fillId="7" borderId="19" xfId="0" applyNumberFormat="1" applyFont="1" applyFill="1" applyBorder="1" applyAlignment="1" applyProtection="1">
      <alignment horizontal="center" vertical="center" wrapText="1"/>
    </xf>
    <xf numFmtId="10" fontId="19" fillId="7" borderId="19" xfId="0" applyNumberFormat="1" applyFont="1" applyFill="1" applyBorder="1" applyAlignment="1" applyProtection="1">
      <alignment horizontal="center" vertical="center" wrapText="1"/>
    </xf>
    <xf numFmtId="164" fontId="19" fillId="7" borderId="19" xfId="5" applyNumberFormat="1" applyFont="1" applyFill="1" applyBorder="1" applyAlignment="1" applyProtection="1">
      <alignment horizontal="center" vertical="center" wrapText="1"/>
    </xf>
    <xf numFmtId="3" fontId="19" fillId="7" borderId="19" xfId="5" applyNumberFormat="1" applyFont="1" applyFill="1" applyBorder="1" applyAlignment="1" applyProtection="1">
      <alignment horizontal="center" vertical="center" wrapText="1"/>
    </xf>
    <xf numFmtId="164" fontId="19" fillId="7" borderId="29" xfId="5" applyNumberFormat="1" applyFont="1" applyFill="1" applyBorder="1" applyAlignment="1" applyProtection="1">
      <alignment horizontal="center" vertical="center" wrapText="1"/>
    </xf>
    <xf numFmtId="164" fontId="19" fillId="7" borderId="13" xfId="5" applyNumberFormat="1" applyFont="1" applyFill="1" applyBorder="1" applyAlignment="1" applyProtection="1">
      <alignment horizontal="center" vertical="center" wrapText="1"/>
    </xf>
    <xf numFmtId="4" fontId="19" fillId="7" borderId="33" xfId="0" applyNumberFormat="1" applyFont="1" applyFill="1" applyBorder="1" applyAlignment="1" applyProtection="1">
      <alignment horizontal="justify" vertical="center" wrapText="1"/>
    </xf>
    <xf numFmtId="4" fontId="19" fillId="7" borderId="21" xfId="0" applyNumberFormat="1" applyFont="1" applyFill="1" applyBorder="1" applyAlignment="1" applyProtection="1">
      <alignment horizontal="center" vertical="center" wrapText="1"/>
    </xf>
    <xf numFmtId="164" fontId="19" fillId="7" borderId="21" xfId="5" applyFont="1" applyFill="1" applyBorder="1" applyAlignment="1" applyProtection="1">
      <alignment horizontal="center" vertical="center"/>
    </xf>
    <xf numFmtId="14" fontId="19" fillId="7" borderId="21" xfId="0" applyNumberFormat="1" applyFont="1" applyFill="1" applyBorder="1" applyAlignment="1" applyProtection="1">
      <alignment horizontal="center" vertical="center" wrapText="1"/>
    </xf>
    <xf numFmtId="1" fontId="19" fillId="7" borderId="21" xfId="0" applyNumberFormat="1" applyFont="1" applyFill="1" applyBorder="1" applyAlignment="1" applyProtection="1">
      <alignment horizontal="center" vertical="center" wrapText="1"/>
    </xf>
    <xf numFmtId="10" fontId="19" fillId="7" borderId="21" xfId="0" applyNumberFormat="1" applyFont="1" applyFill="1" applyBorder="1" applyAlignment="1" applyProtection="1">
      <alignment horizontal="center" vertical="center" wrapText="1"/>
    </xf>
    <xf numFmtId="164" fontId="19" fillId="7" borderId="21" xfId="5" applyNumberFormat="1" applyFont="1" applyFill="1" applyBorder="1" applyAlignment="1" applyProtection="1">
      <alignment horizontal="center" vertical="center" wrapText="1"/>
    </xf>
    <xf numFmtId="3" fontId="19" fillId="7" borderId="21" xfId="5" applyNumberFormat="1" applyFont="1" applyFill="1" applyBorder="1" applyAlignment="1" applyProtection="1">
      <alignment horizontal="center" vertical="center" wrapText="1"/>
    </xf>
    <xf numFmtId="164" fontId="19" fillId="7" borderId="28" xfId="5" applyNumberFormat="1" applyFont="1" applyFill="1" applyBorder="1" applyAlignment="1" applyProtection="1">
      <alignment horizontal="center" vertical="center" wrapText="1"/>
    </xf>
    <xf numFmtId="164" fontId="19" fillId="5" borderId="47" xfId="5" applyNumberFormat="1" applyFont="1" applyFill="1" applyBorder="1" applyAlignment="1" applyProtection="1">
      <alignment horizontal="center" vertical="center" wrapText="1"/>
    </xf>
    <xf numFmtId="4" fontId="19" fillId="5" borderId="33" xfId="0" applyNumberFormat="1" applyFont="1" applyFill="1" applyBorder="1" applyAlignment="1" applyProtection="1">
      <alignment horizontal="justify" vertical="center" wrapText="1"/>
    </xf>
    <xf numFmtId="4" fontId="19" fillId="5" borderId="21" xfId="0" applyNumberFormat="1" applyFont="1" applyFill="1" applyBorder="1" applyAlignment="1" applyProtection="1">
      <alignment horizontal="center" vertical="center" wrapText="1"/>
    </xf>
    <xf numFmtId="164" fontId="19" fillId="5" borderId="21" xfId="5" applyNumberFormat="1" applyFont="1" applyFill="1" applyBorder="1" applyAlignment="1" applyProtection="1">
      <alignment horizontal="center" vertical="center"/>
    </xf>
    <xf numFmtId="10" fontId="19" fillId="5" borderId="21" xfId="6" applyNumberFormat="1" applyFont="1" applyFill="1" applyBorder="1" applyAlignment="1" applyProtection="1">
      <alignment horizontal="center" vertical="center"/>
    </xf>
    <xf numFmtId="10" fontId="19" fillId="5" borderId="21" xfId="0" applyNumberFormat="1" applyFont="1" applyFill="1" applyBorder="1" applyAlignment="1" applyProtection="1">
      <alignment vertical="center"/>
    </xf>
    <xf numFmtId="164" fontId="19" fillId="5" borderId="21" xfId="5" applyFont="1" applyFill="1" applyBorder="1" applyAlignment="1" applyProtection="1">
      <alignment horizontal="center" vertical="center"/>
    </xf>
    <xf numFmtId="164" fontId="19" fillId="5" borderId="28" xfId="5" applyFont="1" applyFill="1" applyBorder="1" applyAlignment="1" applyProtection="1">
      <alignment horizontal="center" vertical="center"/>
    </xf>
    <xf numFmtId="0" fontId="19" fillId="5" borderId="21" xfId="0" applyNumberFormat="1" applyFont="1" applyFill="1" applyBorder="1" applyAlignment="1" applyProtection="1">
      <alignment horizontal="center" vertical="center" wrapText="1"/>
    </xf>
    <xf numFmtId="14" fontId="19" fillId="5" borderId="55" xfId="0" applyNumberFormat="1" applyFont="1" applyFill="1" applyBorder="1" applyAlignment="1" applyProtection="1">
      <alignment horizontal="center" vertical="center" wrapText="1"/>
    </xf>
    <xf numFmtId="3" fontId="19" fillId="5" borderId="21" xfId="0" applyNumberFormat="1" applyFont="1" applyFill="1" applyBorder="1" applyAlignment="1" applyProtection="1">
      <alignment horizontal="center" vertical="center" wrapText="1"/>
    </xf>
    <xf numFmtId="10" fontId="19" fillId="5" borderId="21" xfId="0" applyNumberFormat="1" applyFont="1" applyFill="1" applyBorder="1" applyAlignment="1" applyProtection="1">
      <alignment horizontal="center" vertical="center" wrapText="1"/>
    </xf>
    <xf numFmtId="4" fontId="19" fillId="5" borderId="55" xfId="0" applyNumberFormat="1" applyFont="1" applyFill="1" applyBorder="1" applyAlignment="1" applyProtection="1">
      <alignment horizontal="center" vertical="center" wrapText="1"/>
    </xf>
    <xf numFmtId="164" fontId="19" fillId="5" borderId="55" xfId="5" applyNumberFormat="1" applyFont="1" applyFill="1" applyBorder="1" applyAlignment="1" applyProtection="1">
      <alignment horizontal="center" vertical="center" wrapText="1"/>
    </xf>
    <xf numFmtId="3" fontId="19" fillId="5" borderId="55" xfId="5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7" fillId="9" borderId="8" xfId="0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0" fontId="22" fillId="0" borderId="8" xfId="0" applyNumberFormat="1" applyFont="1" applyBorder="1" applyAlignment="1">
      <alignment vertical="center"/>
    </xf>
    <xf numFmtId="10" fontId="22" fillId="0" borderId="8" xfId="6" applyNumberFormat="1" applyFont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left" vertical="center" wrapText="1" shrinkToFit="1"/>
    </xf>
    <xf numFmtId="0" fontId="7" fillId="9" borderId="8" xfId="0" applyFont="1" applyFill="1" applyBorder="1" applyAlignment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9" fillId="6" borderId="15" xfId="0" applyFont="1" applyFill="1" applyBorder="1" applyAlignment="1" applyProtection="1">
      <alignment horizontal="left" vertical="center" wrapText="1"/>
    </xf>
    <xf numFmtId="4" fontId="0" fillId="0" borderId="0" xfId="0" applyNumberFormat="1" applyAlignment="1" applyProtection="1">
      <alignment vertical="center"/>
    </xf>
    <xf numFmtId="0" fontId="13" fillId="8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16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2" fontId="0" fillId="0" borderId="0" xfId="0" applyNumberFormat="1" applyFill="1" applyAlignment="1" applyProtection="1">
      <alignment vertical="center"/>
    </xf>
    <xf numFmtId="0" fontId="4" fillId="0" borderId="10" xfId="0" applyFont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justify"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10" fontId="0" fillId="0" borderId="0" xfId="6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horizontal="right" vertical="center"/>
      <protection locked="0"/>
    </xf>
    <xf numFmtId="10" fontId="0" fillId="0" borderId="0" xfId="6" applyNumberFormat="1" applyFont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165" fontId="0" fillId="0" borderId="0" xfId="0" applyNumberFormat="1" applyAlignment="1" applyProtection="1">
      <alignment horizontal="right" vertical="center"/>
    </xf>
    <xf numFmtId="4" fontId="0" fillId="0" borderId="0" xfId="0" applyNumberFormat="1" applyAlignment="1" applyProtection="1">
      <alignment horizontal="right" vertical="center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49" fontId="0" fillId="0" borderId="0" xfId="0" applyNumberFormat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167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7" fontId="0" fillId="5" borderId="8" xfId="0" applyNumberForma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center"/>
    </xf>
    <xf numFmtId="167" fontId="0" fillId="5" borderId="22" xfId="0" applyNumberForma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</xf>
    <xf numFmtId="0" fontId="19" fillId="5" borderId="20" xfId="0" applyNumberFormat="1" applyFont="1" applyFill="1" applyBorder="1" applyAlignment="1" applyProtection="1">
      <alignment horizontal="center" vertical="center" wrapText="1"/>
    </xf>
    <xf numFmtId="3" fontId="19" fillId="5" borderId="20" xfId="0" applyNumberFormat="1" applyFont="1" applyFill="1" applyBorder="1" applyAlignment="1" applyProtection="1">
      <alignment horizontal="center" vertical="center" wrapText="1"/>
    </xf>
    <xf numFmtId="10" fontId="19" fillId="5" borderId="20" xfId="0" applyNumberFormat="1" applyFont="1" applyFill="1" applyBorder="1" applyAlignment="1" applyProtection="1">
      <alignment horizontal="center" vertical="center" wrapText="1"/>
    </xf>
    <xf numFmtId="4" fontId="19" fillId="5" borderId="20" xfId="0" applyNumberFormat="1" applyFont="1" applyFill="1" applyBorder="1" applyAlignment="1" applyProtection="1">
      <alignment horizontal="center" vertical="center" wrapText="1"/>
    </xf>
    <xf numFmtId="4" fontId="19" fillId="5" borderId="3" xfId="0" applyNumberFormat="1" applyFont="1" applyFill="1" applyBorder="1" applyAlignment="1" applyProtection="1">
      <alignment horizontal="justify" vertical="center" wrapText="1"/>
    </xf>
    <xf numFmtId="164" fontId="19" fillId="5" borderId="20" xfId="5" applyNumberFormat="1" applyFont="1" applyFill="1" applyBorder="1" applyAlignment="1" applyProtection="1">
      <alignment horizontal="center" vertical="center"/>
    </xf>
    <xf numFmtId="10" fontId="19" fillId="5" borderId="20" xfId="6" applyNumberFormat="1" applyFont="1" applyFill="1" applyBorder="1" applyAlignment="1" applyProtection="1">
      <alignment horizontal="center" vertical="center"/>
    </xf>
    <xf numFmtId="10" fontId="19" fillId="5" borderId="20" xfId="0" applyNumberFormat="1" applyFont="1" applyFill="1" applyBorder="1" applyAlignment="1" applyProtection="1">
      <alignment vertical="center"/>
    </xf>
    <xf numFmtId="164" fontId="19" fillId="5" borderId="20" xfId="5" applyFont="1" applyFill="1" applyBorder="1" applyAlignment="1" applyProtection="1">
      <alignment horizontal="center" vertical="center"/>
    </xf>
    <xf numFmtId="164" fontId="19" fillId="5" borderId="37" xfId="5" applyFont="1" applyFill="1" applyBorder="1" applyAlignment="1" applyProtection="1">
      <alignment horizontal="center" vertical="center"/>
    </xf>
    <xf numFmtId="0" fontId="10" fillId="6" borderId="30" xfId="0" applyFont="1" applyFill="1" applyBorder="1" applyAlignment="1" applyProtection="1">
      <alignment horizontal="center" vertical="center" wrapText="1"/>
    </xf>
    <xf numFmtId="4" fontId="19" fillId="5" borderId="28" xfId="0" applyNumberFormat="1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vertical="center"/>
    </xf>
    <xf numFmtId="2" fontId="27" fillId="0" borderId="0" xfId="0" applyNumberFormat="1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0" fontId="1" fillId="0" borderId="8" xfId="6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9" fillId="6" borderId="21" xfId="0" applyFont="1" applyFill="1" applyBorder="1" applyAlignment="1" applyProtection="1">
      <alignment horizontal="center" vertical="center"/>
    </xf>
    <xf numFmtId="0" fontId="27" fillId="0" borderId="59" xfId="0" applyFont="1" applyFill="1" applyBorder="1" applyAlignment="1" applyProtection="1">
      <alignment horizontal="center" vertical="center" wrapText="1"/>
      <protection locked="0"/>
    </xf>
    <xf numFmtId="0" fontId="11" fillId="6" borderId="59" xfId="0" applyFont="1" applyFill="1" applyBorder="1" applyAlignment="1" applyProtection="1">
      <alignment horizontal="left" vertical="center"/>
    </xf>
    <xf numFmtId="0" fontId="0" fillId="6" borderId="60" xfId="0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right" vertical="center"/>
    </xf>
    <xf numFmtId="164" fontId="8" fillId="0" borderId="2" xfId="5" applyFont="1" applyFill="1" applyBorder="1" applyAlignment="1" applyProtection="1">
      <alignment horizontal="center" vertical="center"/>
      <protection locked="0"/>
    </xf>
    <xf numFmtId="164" fontId="19" fillId="0" borderId="52" xfId="5" applyFont="1" applyFill="1" applyBorder="1" applyAlignment="1" applyProtection="1">
      <alignment horizontal="center" vertical="center"/>
      <protection locked="0"/>
    </xf>
    <xf numFmtId="164" fontId="19" fillId="0" borderId="70" xfId="5" applyFont="1" applyFill="1" applyBorder="1" applyAlignment="1" applyProtection="1">
      <alignment horizontal="center" vertical="center"/>
      <protection locked="0"/>
    </xf>
    <xf numFmtId="164" fontId="19" fillId="0" borderId="19" xfId="5" applyFont="1" applyFill="1" applyBorder="1" applyAlignment="1" applyProtection="1">
      <alignment horizontal="center" vertical="center"/>
      <protection locked="0"/>
    </xf>
    <xf numFmtId="164" fontId="19" fillId="0" borderId="8" xfId="5" applyFont="1" applyFill="1" applyBorder="1" applyAlignment="1" applyProtection="1">
      <alignment horizontal="center" vertical="center"/>
      <protection locked="0"/>
    </xf>
    <xf numFmtId="164" fontId="19" fillId="0" borderId="21" xfId="5" applyFont="1" applyFill="1" applyBorder="1" applyAlignment="1" applyProtection="1">
      <alignment horizontal="center" vertical="center"/>
      <protection locked="0"/>
    </xf>
    <xf numFmtId="0" fontId="10" fillId="6" borderId="23" xfId="0" applyFont="1" applyFill="1" applyBorder="1" applyAlignment="1" applyProtection="1">
      <alignment horizontal="left" vertical="center" wrapText="1"/>
    </xf>
    <xf numFmtId="10" fontId="19" fillId="5" borderId="20" xfId="6" applyNumberFormat="1" applyFont="1" applyFill="1" applyBorder="1" applyAlignment="1" applyProtection="1">
      <alignment vertical="center"/>
    </xf>
    <xf numFmtId="0" fontId="10" fillId="6" borderId="40" xfId="0" applyFont="1" applyFill="1" applyBorder="1" applyAlignment="1" applyProtection="1">
      <alignment horizontal="left" vertical="center" wrapText="1"/>
    </xf>
    <xf numFmtId="0" fontId="10" fillId="6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0" fillId="0" borderId="8" xfId="0" applyNumberFormat="1" applyBorder="1" applyAlignment="1" applyProtection="1">
      <alignment horizontal="justify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4" fontId="0" fillId="0" borderId="19" xfId="0" applyNumberFormat="1" applyBorder="1" applyAlignment="1" applyProtection="1">
      <alignment horizontal="right" vertical="center" wrapText="1"/>
      <protection locked="0"/>
    </xf>
    <xf numFmtId="0" fontId="0" fillId="0" borderId="19" xfId="0" applyNumberForma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19" fillId="6" borderId="27" xfId="0" applyFont="1" applyFill="1" applyBorder="1" applyAlignment="1" applyProtection="1">
      <alignment vertical="center"/>
    </xf>
    <xf numFmtId="0" fontId="9" fillId="6" borderId="2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0" fontId="9" fillId="0" borderId="0" xfId="6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6" borderId="19" xfId="0" applyFont="1" applyFill="1" applyBorder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14" fontId="3" fillId="0" borderId="8" xfId="0" applyNumberFormat="1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</xf>
    <xf numFmtId="164" fontId="1" fillId="0" borderId="0" xfId="5" applyNumberFormat="1" applyFont="1" applyAlignment="1" applyProtection="1">
      <alignment vertical="center" wrapText="1"/>
    </xf>
    <xf numFmtId="3" fontId="1" fillId="0" borderId="0" xfId="5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164" fontId="1" fillId="0" borderId="0" xfId="5" applyNumberFormat="1" applyFont="1" applyAlignment="1" applyProtection="1">
      <alignment vertical="center"/>
    </xf>
    <xf numFmtId="3" fontId="1" fillId="0" borderId="0" xfId="5" applyNumberFormat="1" applyFont="1" applyAlignment="1" applyProtection="1">
      <alignment vertical="center"/>
    </xf>
    <xf numFmtId="4" fontId="5" fillId="0" borderId="0" xfId="4" applyNumberFormat="1" applyFill="1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vertical="center"/>
    </xf>
    <xf numFmtId="10" fontId="1" fillId="0" borderId="8" xfId="6" applyNumberFormat="1" applyBorder="1" applyAlignment="1">
      <alignment horizontal="center" vertical="center"/>
    </xf>
    <xf numFmtId="10" fontId="3" fillId="0" borderId="8" xfId="6" applyNumberFormat="1" applyFont="1" applyBorder="1" applyAlignment="1">
      <alignment horizontal="center" vertical="center"/>
    </xf>
    <xf numFmtId="10" fontId="3" fillId="0" borderId="0" xfId="6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10" fontId="0" fillId="0" borderId="8" xfId="0" applyNumberForma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7" fillId="0" borderId="8" xfId="0" applyFont="1" applyFill="1" applyBorder="1" applyAlignment="1" applyProtection="1">
      <alignment vertical="center"/>
    </xf>
    <xf numFmtId="14" fontId="1" fillId="0" borderId="8" xfId="5" applyNumberFormat="1" applyFont="1" applyFill="1" applyBorder="1" applyAlignment="1" applyProtection="1">
      <alignment horizontal="center" vertical="center"/>
    </xf>
    <xf numFmtId="10" fontId="1" fillId="0" borderId="8" xfId="0" applyNumberFormat="1" applyFont="1" applyFill="1" applyBorder="1" applyAlignment="1" applyProtection="1">
      <alignment horizontal="center" vertical="center"/>
    </xf>
    <xf numFmtId="10" fontId="0" fillId="0" borderId="8" xfId="0" applyNumberForma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164" fontId="1" fillId="0" borderId="0" xfId="5" applyFont="1" applyAlignment="1" applyProtection="1">
      <alignment vertical="center"/>
    </xf>
    <xf numFmtId="49" fontId="0" fillId="0" borderId="0" xfId="0" applyNumberFormat="1" applyAlignment="1">
      <alignment vertical="center"/>
    </xf>
    <xf numFmtId="10" fontId="1" fillId="0" borderId="0" xfId="6" applyNumberFormat="1" applyFont="1" applyAlignment="1" applyProtection="1">
      <alignment vertical="center"/>
    </xf>
    <xf numFmtId="10" fontId="1" fillId="0" borderId="8" xfId="6" applyNumberFormat="1" applyBorder="1" applyAlignment="1" applyProtection="1">
      <alignment vertical="center"/>
    </xf>
    <xf numFmtId="9" fontId="1" fillId="0" borderId="0" xfId="6" applyFont="1" applyAlignment="1" applyProtection="1">
      <alignment vertical="center"/>
    </xf>
    <xf numFmtId="166" fontId="1" fillId="0" borderId="0" xfId="5" applyNumberFormat="1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21" fillId="4" borderId="4" xfId="0" applyFont="1" applyFill="1" applyBorder="1" applyAlignment="1" applyProtection="1">
      <alignment horizontal="left" vertical="center"/>
    </xf>
    <xf numFmtId="0" fontId="21" fillId="4" borderId="5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/>
    </xf>
    <xf numFmtId="0" fontId="12" fillId="6" borderId="32" xfId="0" applyFont="1" applyFill="1" applyBorder="1" applyAlignment="1" applyProtection="1">
      <alignment vertical="center"/>
    </xf>
    <xf numFmtId="4" fontId="12" fillId="0" borderId="19" xfId="0" applyNumberFormat="1" applyFont="1" applyBorder="1" applyAlignment="1" applyProtection="1">
      <alignment vertical="center"/>
      <protection locked="0"/>
    </xf>
    <xf numFmtId="4" fontId="12" fillId="5" borderId="29" xfId="0" applyNumberFormat="1" applyFont="1" applyFill="1" applyBorder="1" applyAlignment="1" applyProtection="1">
      <alignment vertical="center"/>
    </xf>
    <xf numFmtId="0" fontId="12" fillId="6" borderId="23" xfId="0" applyFont="1" applyFill="1" applyBorder="1" applyAlignment="1" applyProtection="1">
      <alignment vertical="center"/>
    </xf>
    <xf numFmtId="4" fontId="12" fillId="0" borderId="8" xfId="0" applyNumberFormat="1" applyFont="1" applyBorder="1" applyAlignment="1" applyProtection="1">
      <alignment vertical="center"/>
      <protection locked="0"/>
    </xf>
    <xf numFmtId="4" fontId="12" fillId="5" borderId="37" xfId="0" applyNumberFormat="1" applyFont="1" applyFill="1" applyBorder="1" applyAlignment="1" applyProtection="1">
      <alignment vertical="center"/>
    </xf>
    <xf numFmtId="0" fontId="12" fillId="6" borderId="33" xfId="0" applyFont="1" applyFill="1" applyBorder="1" applyAlignment="1" applyProtection="1">
      <alignment vertical="center"/>
    </xf>
    <xf numFmtId="4" fontId="12" fillId="0" borderId="21" xfId="0" applyNumberFormat="1" applyFont="1" applyBorder="1" applyAlignment="1" applyProtection="1">
      <alignment vertical="center"/>
      <protection locked="0"/>
    </xf>
    <xf numFmtId="4" fontId="12" fillId="5" borderId="39" xfId="0" applyNumberFormat="1" applyFont="1" applyFill="1" applyBorder="1" applyAlignment="1" applyProtection="1">
      <alignment vertical="center"/>
    </xf>
    <xf numFmtId="0" fontId="12" fillId="6" borderId="27" xfId="0" applyFont="1" applyFill="1" applyBorder="1" applyAlignment="1" applyProtection="1">
      <alignment vertical="center"/>
    </xf>
    <xf numFmtId="0" fontId="12" fillId="6" borderId="17" xfId="0" applyFont="1" applyFill="1" applyBorder="1" applyAlignment="1" applyProtection="1">
      <alignment vertical="center"/>
    </xf>
    <xf numFmtId="0" fontId="12" fillId="6" borderId="30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4" fontId="12" fillId="0" borderId="22" xfId="0" applyNumberFormat="1" applyFont="1" applyBorder="1" applyAlignment="1" applyProtection="1">
      <alignment vertical="center"/>
      <protection locked="0"/>
    </xf>
    <xf numFmtId="4" fontId="12" fillId="5" borderId="41" xfId="0" applyNumberFormat="1" applyFont="1" applyFill="1" applyBorder="1" applyAlignment="1" applyProtection="1">
      <alignment vertical="center"/>
    </xf>
    <xf numFmtId="0" fontId="12" fillId="6" borderId="31" xfId="0" applyFont="1" applyFill="1" applyBorder="1" applyAlignment="1" applyProtection="1">
      <alignment vertical="center"/>
    </xf>
    <xf numFmtId="4" fontId="12" fillId="0" borderId="20" xfId="0" applyNumberFormat="1" applyFont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</xf>
    <xf numFmtId="0" fontId="9" fillId="7" borderId="7" xfId="0" applyFont="1" applyFill="1" applyBorder="1" applyAlignment="1" applyProtection="1">
      <alignment vertical="center"/>
    </xf>
    <xf numFmtId="0" fontId="9" fillId="7" borderId="0" xfId="0" applyFont="1" applyFill="1" applyBorder="1" applyAlignment="1" applyProtection="1">
      <alignment horizontal="center" vertical="center"/>
    </xf>
    <xf numFmtId="0" fontId="12" fillId="7" borderId="42" xfId="0" applyFont="1" applyFill="1" applyBorder="1" applyAlignment="1" applyProtection="1">
      <alignment vertical="center"/>
    </xf>
    <xf numFmtId="4" fontId="12" fillId="0" borderId="27" xfId="0" applyNumberFormat="1" applyFont="1" applyBorder="1" applyAlignment="1" applyProtection="1">
      <alignment vertical="center"/>
      <protection locked="0"/>
    </xf>
    <xf numFmtId="4" fontId="12" fillId="0" borderId="32" xfId="0" applyNumberFormat="1" applyFont="1" applyBorder="1" applyAlignment="1" applyProtection="1">
      <alignment vertical="center"/>
      <protection locked="0"/>
    </xf>
    <xf numFmtId="4" fontId="12" fillId="5" borderId="43" xfId="0" applyNumberFormat="1" applyFont="1" applyFill="1" applyBorder="1" applyAlignment="1" applyProtection="1">
      <alignment vertical="center"/>
    </xf>
    <xf numFmtId="0" fontId="12" fillId="7" borderId="69" xfId="0" applyFont="1" applyFill="1" applyBorder="1" applyAlignment="1" applyProtection="1">
      <alignment vertical="center"/>
    </xf>
    <xf numFmtId="4" fontId="12" fillId="0" borderId="30" xfId="0" applyNumberFormat="1" applyFont="1" applyBorder="1" applyAlignment="1" applyProtection="1">
      <alignment vertical="center"/>
      <protection locked="0"/>
    </xf>
    <xf numFmtId="4" fontId="12" fillId="0" borderId="33" xfId="0" applyNumberFormat="1" applyFont="1" applyBorder="1" applyAlignment="1" applyProtection="1">
      <alignment vertical="center"/>
      <protection locked="0"/>
    </xf>
    <xf numFmtId="4" fontId="12" fillId="5" borderId="11" xfId="0" applyNumberFormat="1" applyFont="1" applyFill="1" applyBorder="1" applyAlignment="1" applyProtection="1">
      <alignment vertical="center"/>
    </xf>
    <xf numFmtId="0" fontId="12" fillId="7" borderId="43" xfId="0" applyFont="1" applyFill="1" applyBorder="1" applyAlignment="1" applyProtection="1">
      <alignment vertical="center"/>
    </xf>
    <xf numFmtId="4" fontId="12" fillId="0" borderId="27" xfId="0" applyNumberFormat="1" applyFont="1" applyFill="1" applyBorder="1" applyAlignment="1" applyProtection="1">
      <alignment vertical="center"/>
      <protection locked="0"/>
    </xf>
    <xf numFmtId="4" fontId="12" fillId="0" borderId="32" xfId="0" applyNumberFormat="1" applyFont="1" applyFill="1" applyBorder="1" applyAlignment="1" applyProtection="1">
      <alignment vertical="center"/>
      <protection locked="0"/>
    </xf>
    <xf numFmtId="4" fontId="12" fillId="0" borderId="19" xfId="0" applyNumberFormat="1" applyFont="1" applyFill="1" applyBorder="1" applyAlignment="1" applyProtection="1">
      <alignment vertical="center"/>
      <protection locked="0"/>
    </xf>
    <xf numFmtId="4" fontId="12" fillId="0" borderId="30" xfId="0" applyNumberFormat="1" applyFont="1" applyFill="1" applyBorder="1" applyAlignment="1" applyProtection="1">
      <alignment vertical="center"/>
      <protection locked="0"/>
    </xf>
    <xf numFmtId="4" fontId="12" fillId="0" borderId="33" xfId="0" applyNumberFormat="1" applyFont="1" applyFill="1" applyBorder="1" applyAlignment="1" applyProtection="1">
      <alignment vertical="center"/>
      <protection locked="0"/>
    </xf>
    <xf numFmtId="4" fontId="12" fillId="0" borderId="2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4" applyAlignment="1" applyProtection="1">
      <alignment vertical="center"/>
      <protection locked="0"/>
    </xf>
    <xf numFmtId="0" fontId="5" fillId="0" borderId="0" xfId="4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</xf>
    <xf numFmtId="0" fontId="1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4" fontId="0" fillId="0" borderId="8" xfId="5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164" fontId="0" fillId="0" borderId="0" xfId="5" applyFont="1" applyAlignment="1" applyProtection="1">
      <alignment horizontal="right" vertical="center"/>
    </xf>
    <xf numFmtId="164" fontId="0" fillId="0" borderId="0" xfId="5" applyFont="1" applyAlignment="1" applyProtection="1">
      <alignment vertical="center"/>
    </xf>
    <xf numFmtId="0" fontId="3" fillId="0" borderId="8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justify" vertical="center"/>
    </xf>
    <xf numFmtId="49" fontId="0" fillId="0" borderId="8" xfId="0" applyNumberFormat="1" applyBorder="1" applyAlignment="1" applyProtection="1">
      <alignment vertical="center"/>
    </xf>
    <xf numFmtId="14" fontId="0" fillId="0" borderId="8" xfId="0" applyNumberFormat="1" applyBorder="1" applyAlignment="1" applyProtection="1">
      <alignment vertical="center"/>
    </xf>
    <xf numFmtId="164" fontId="0" fillId="0" borderId="8" xfId="5" applyFont="1" applyBorder="1" applyAlignment="1" applyProtection="1">
      <alignment horizontal="right" vertical="center"/>
    </xf>
    <xf numFmtId="14" fontId="0" fillId="0" borderId="0" xfId="0" applyNumberFormat="1" applyAlignment="1" applyProtection="1">
      <alignment vertical="center"/>
    </xf>
    <xf numFmtId="164" fontId="1" fillId="0" borderId="8" xfId="5" applyFont="1" applyBorder="1" applyAlignment="1" applyProtection="1">
      <alignment horizontal="right" vertical="center"/>
      <protection locked="0"/>
    </xf>
    <xf numFmtId="164" fontId="1" fillId="0" borderId="0" xfId="5" applyFont="1" applyAlignment="1" applyProtection="1">
      <alignment horizontal="right" vertical="center"/>
      <protection locked="0"/>
    </xf>
    <xf numFmtId="164" fontId="1" fillId="0" borderId="0" xfId="5" applyFont="1" applyAlignment="1" applyProtection="1">
      <alignment horizontal="right" vertical="center"/>
    </xf>
    <xf numFmtId="0" fontId="7" fillId="8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1" fillId="5" borderId="59" xfId="0" applyFont="1" applyFill="1" applyBorder="1" applyAlignment="1" applyProtection="1">
      <alignment horizontal="left" vertical="center"/>
    </xf>
    <xf numFmtId="0" fontId="1" fillId="5" borderId="60" xfId="0" applyFont="1" applyFill="1" applyBorder="1" applyAlignment="1" applyProtection="1">
      <alignment horizontal="left" vertical="center"/>
    </xf>
    <xf numFmtId="0" fontId="8" fillId="5" borderId="60" xfId="0" applyFont="1" applyFill="1" applyBorder="1" applyAlignment="1" applyProtection="1">
      <alignment horizontal="left" vertical="center"/>
    </xf>
    <xf numFmtId="0" fontId="8" fillId="5" borderId="61" xfId="0" applyFont="1" applyFill="1" applyBorder="1" applyAlignment="1" applyProtection="1">
      <alignment vertical="center"/>
    </xf>
    <xf numFmtId="0" fontId="8" fillId="14" borderId="0" xfId="0" applyFont="1" applyFill="1" applyBorder="1" applyAlignment="1" applyProtection="1">
      <alignment vertical="center"/>
    </xf>
    <xf numFmtId="0" fontId="0" fillId="14" borderId="0" xfId="0" applyFill="1" applyAlignment="1">
      <alignment vertical="center"/>
    </xf>
    <xf numFmtId="0" fontId="0" fillId="14" borderId="0" xfId="0" applyFill="1" applyBorder="1" applyAlignment="1">
      <alignment vertical="center"/>
    </xf>
    <xf numFmtId="0" fontId="0" fillId="0" borderId="6" xfId="0" applyBorder="1" applyAlignment="1" applyProtection="1">
      <alignment vertical="center"/>
    </xf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0" xfId="0" applyFill="1" applyBorder="1" applyProtection="1"/>
    <xf numFmtId="0" fontId="0" fillId="4" borderId="7" xfId="0" applyFill="1" applyBorder="1" applyProtection="1"/>
    <xf numFmtId="0" fontId="1" fillId="4" borderId="6" xfId="0" applyFont="1" applyFill="1" applyBorder="1" applyProtection="1"/>
    <xf numFmtId="0" fontId="1" fillId="4" borderId="16" xfId="0" applyFont="1" applyFill="1" applyBorder="1" applyAlignment="1" applyProtection="1"/>
    <xf numFmtId="0" fontId="1" fillId="4" borderId="14" xfId="0" applyFont="1" applyFill="1" applyBorder="1" applyAlignment="1" applyProtection="1"/>
    <xf numFmtId="0" fontId="1" fillId="4" borderId="11" xfId="0" applyFont="1" applyFill="1" applyBorder="1" applyAlignment="1" applyProtection="1"/>
    <xf numFmtId="0" fontId="0" fillId="0" borderId="0" xfId="0" applyProtection="1"/>
    <xf numFmtId="0" fontId="0" fillId="0" borderId="0" xfId="0" applyFill="1" applyBorder="1" applyProtection="1"/>
    <xf numFmtId="0" fontId="1" fillId="0" borderId="0" xfId="0" applyNumberFormat="1" applyFont="1" applyProtection="1"/>
    <xf numFmtId="0" fontId="0" fillId="0" borderId="0" xfId="0" applyFill="1" applyProtection="1"/>
    <xf numFmtId="0" fontId="7" fillId="4" borderId="12" xfId="0" applyFont="1" applyFill="1" applyBorder="1" applyProtection="1"/>
    <xf numFmtId="0" fontId="1" fillId="4" borderId="6" xfId="0" applyFont="1" applyFill="1" applyBorder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7" xfId="0" applyFill="1" applyBorder="1" applyAlignment="1" applyProtection="1">
      <alignment wrapText="1"/>
    </xf>
    <xf numFmtId="0" fontId="0" fillId="4" borderId="16" xfId="0" applyFill="1" applyBorder="1" applyProtection="1"/>
    <xf numFmtId="0" fontId="1" fillId="4" borderId="14" xfId="0" applyFont="1" applyFill="1" applyBorder="1" applyAlignment="1" applyProtection="1">
      <alignment horizontal="left"/>
    </xf>
    <xf numFmtId="0" fontId="1" fillId="4" borderId="11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/>
    <xf numFmtId="0" fontId="1" fillId="0" borderId="0" xfId="0" applyFont="1" applyProtection="1"/>
    <xf numFmtId="0" fontId="1" fillId="4" borderId="16" xfId="0" applyFont="1" applyFill="1" applyBorder="1" applyProtection="1"/>
    <xf numFmtId="0" fontId="2" fillId="0" borderId="0" xfId="0" applyFont="1" applyProtection="1"/>
    <xf numFmtId="164" fontId="7" fillId="5" borderId="66" xfId="5" applyFont="1" applyFill="1" applyBorder="1" applyAlignment="1" applyProtection="1">
      <alignment horizontal="right" vertical="center"/>
    </xf>
    <xf numFmtId="164" fontId="7" fillId="5" borderId="39" xfId="5" applyFont="1" applyFill="1" applyBorder="1" applyAlignment="1" applyProtection="1">
      <alignment horizontal="right" vertical="center"/>
    </xf>
    <xf numFmtId="164" fontId="3" fillId="5" borderId="8" xfId="5" applyFont="1" applyFill="1" applyBorder="1" applyAlignment="1" applyProtection="1">
      <alignment horizontal="right" vertical="center"/>
    </xf>
    <xf numFmtId="164" fontId="3" fillId="5" borderId="13" xfId="5" applyFont="1" applyFill="1" applyBorder="1" applyAlignment="1" applyProtection="1">
      <alignment horizontal="right" vertical="center"/>
    </xf>
    <xf numFmtId="0" fontId="9" fillId="6" borderId="44" xfId="0" applyFont="1" applyFill="1" applyBorder="1" applyAlignment="1" applyProtection="1">
      <alignment horizontal="center" vertical="center" wrapText="1"/>
    </xf>
    <xf numFmtId="0" fontId="9" fillId="6" borderId="42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14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164" fontId="1" fillId="0" borderId="27" xfId="5" applyFont="1" applyFill="1" applyBorder="1" applyAlignment="1" applyProtection="1">
      <alignment horizontal="right" vertical="center"/>
      <protection locked="0"/>
    </xf>
    <xf numFmtId="164" fontId="1" fillId="0" borderId="29" xfId="5" applyFont="1" applyFill="1" applyBorder="1" applyAlignment="1" applyProtection="1">
      <alignment horizontal="right" vertical="center"/>
      <protection locked="0"/>
    </xf>
    <xf numFmtId="164" fontId="1" fillId="0" borderId="31" xfId="5" applyFont="1" applyFill="1" applyBorder="1" applyAlignment="1" applyProtection="1">
      <alignment horizontal="right" vertical="center"/>
      <protection locked="0"/>
    </xf>
    <xf numFmtId="164" fontId="1" fillId="0" borderId="37" xfId="5" applyFont="1" applyFill="1" applyBorder="1" applyAlignment="1" applyProtection="1">
      <alignment horizontal="right" vertical="center"/>
      <protection locked="0"/>
    </xf>
    <xf numFmtId="164" fontId="1" fillId="0" borderId="66" xfId="5" applyFont="1" applyFill="1" applyBorder="1" applyAlignment="1" applyProtection="1">
      <alignment horizontal="right" vertical="center"/>
      <protection locked="0"/>
    </xf>
    <xf numFmtId="164" fontId="1" fillId="0" borderId="39" xfId="5" applyFont="1" applyFill="1" applyBorder="1" applyAlignment="1" applyProtection="1">
      <alignment horizontal="right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9" fillId="6" borderId="27" xfId="0" applyFont="1" applyFill="1" applyBorder="1" applyAlignment="1" applyProtection="1">
      <alignment horizontal="left" vertical="center" wrapText="1"/>
    </xf>
    <xf numFmtId="0" fontId="0" fillId="6" borderId="19" xfId="0" applyFill="1" applyBorder="1" applyAlignment="1" applyProtection="1">
      <alignment horizontal="left" vertical="center" wrapText="1"/>
    </xf>
    <xf numFmtId="0" fontId="9" fillId="6" borderId="17" xfId="0" applyNumberFormat="1" applyFont="1" applyFill="1" applyBorder="1" applyAlignment="1" applyProtection="1">
      <alignment horizontal="left" vertical="center" wrapText="1"/>
    </xf>
    <xf numFmtId="0" fontId="9" fillId="6" borderId="8" xfId="0" applyNumberFormat="1" applyFont="1" applyFill="1" applyBorder="1" applyAlignment="1" applyProtection="1">
      <alignment horizontal="left" vertical="center" wrapText="1"/>
    </xf>
    <xf numFmtId="0" fontId="9" fillId="6" borderId="30" xfId="0" applyNumberFormat="1" applyFont="1" applyFill="1" applyBorder="1" applyAlignment="1" applyProtection="1">
      <alignment horizontal="center" vertical="center" wrapText="1"/>
    </xf>
    <xf numFmtId="0" fontId="9" fillId="6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7" fillId="6" borderId="59" xfId="0" applyFont="1" applyFill="1" applyBorder="1" applyAlignment="1" applyProtection="1">
      <alignment horizontal="left" vertical="center"/>
    </xf>
    <xf numFmtId="0" fontId="7" fillId="6" borderId="60" xfId="0" applyFont="1" applyFill="1" applyBorder="1" applyAlignment="1" applyProtection="1">
      <alignment horizontal="left" vertical="center"/>
    </xf>
    <xf numFmtId="0" fontId="7" fillId="6" borderId="61" xfId="0" applyFont="1" applyFill="1" applyBorder="1" applyAlignment="1" applyProtection="1">
      <alignment horizontal="left" vertical="center"/>
    </xf>
    <xf numFmtId="0" fontId="10" fillId="6" borderId="44" xfId="0" applyFont="1" applyFill="1" applyBorder="1" applyAlignment="1" applyProtection="1">
      <alignment horizontal="left" vertical="center" wrapText="1"/>
    </xf>
    <xf numFmtId="0" fontId="10" fillId="6" borderId="42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21" fillId="10" borderId="59" xfId="0" applyFont="1" applyFill="1" applyBorder="1" applyAlignment="1" applyProtection="1">
      <alignment horizontal="center" vertical="center"/>
    </xf>
    <xf numFmtId="0" fontId="21" fillId="10" borderId="60" xfId="0" applyFont="1" applyFill="1" applyBorder="1" applyAlignment="1" applyProtection="1">
      <alignment horizontal="center" vertical="center"/>
    </xf>
    <xf numFmtId="0" fontId="21" fillId="10" borderId="61" xfId="0" applyFont="1" applyFill="1" applyBorder="1" applyAlignment="1" applyProtection="1">
      <alignment horizontal="center" vertical="center"/>
    </xf>
    <xf numFmtId="0" fontId="9" fillId="13" borderId="59" xfId="0" applyFont="1" applyFill="1" applyBorder="1" applyAlignment="1" applyProtection="1">
      <alignment horizontal="center" vertical="center" wrapText="1"/>
    </xf>
    <xf numFmtId="0" fontId="9" fillId="13" borderId="60" xfId="0" applyFont="1" applyFill="1" applyBorder="1" applyAlignment="1" applyProtection="1">
      <alignment horizontal="center" vertical="center" wrapText="1"/>
    </xf>
    <xf numFmtId="0" fontId="9" fillId="13" borderId="61" xfId="0" applyFont="1" applyFill="1" applyBorder="1" applyAlignment="1" applyProtection="1">
      <alignment horizontal="center" vertical="center" wrapText="1"/>
    </xf>
    <xf numFmtId="0" fontId="1" fillId="5" borderId="59" xfId="0" applyFont="1" applyFill="1" applyBorder="1" applyAlignment="1" applyProtection="1">
      <alignment horizontal="left" vertical="center" wrapText="1"/>
    </xf>
    <xf numFmtId="0" fontId="1" fillId="5" borderId="60" xfId="0" applyFont="1" applyFill="1" applyBorder="1" applyAlignment="1" applyProtection="1">
      <alignment horizontal="left" vertical="center" wrapText="1"/>
    </xf>
    <xf numFmtId="0" fontId="1" fillId="5" borderId="61" xfId="0" applyFont="1" applyFill="1" applyBorder="1" applyAlignment="1" applyProtection="1">
      <alignment horizontal="left" vertical="center" wrapText="1"/>
    </xf>
    <xf numFmtId="0" fontId="7" fillId="14" borderId="0" xfId="0" applyFont="1" applyFill="1" applyBorder="1" applyAlignment="1" applyProtection="1">
      <alignment horizontal="center" vertical="center"/>
    </xf>
    <xf numFmtId="0" fontId="8" fillId="6" borderId="30" xfId="0" applyFont="1" applyFill="1" applyBorder="1" applyAlignment="1" applyProtection="1">
      <alignment horizontal="left" vertical="center"/>
    </xf>
    <xf numFmtId="0" fontId="8" fillId="6" borderId="21" xfId="0" applyFont="1" applyFill="1" applyBorder="1" applyAlignment="1" applyProtection="1">
      <alignment horizontal="left" vertical="center"/>
    </xf>
    <xf numFmtId="0" fontId="9" fillId="6" borderId="27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justify" vertical="center"/>
    </xf>
    <xf numFmtId="0" fontId="3" fillId="6" borderId="8" xfId="0" applyFont="1" applyFill="1" applyBorder="1" applyAlignment="1" applyProtection="1">
      <alignment horizontal="justify" vertical="center"/>
    </xf>
    <xf numFmtId="0" fontId="8" fillId="6" borderId="17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9" fillId="6" borderId="19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left" vertical="center"/>
    </xf>
    <xf numFmtId="0" fontId="7" fillId="6" borderId="57" xfId="0" applyFont="1" applyFill="1" applyBorder="1" applyAlignment="1" applyProtection="1">
      <alignment horizontal="left" vertical="center"/>
    </xf>
    <xf numFmtId="0" fontId="7" fillId="9" borderId="22" xfId="0" applyFont="1" applyFill="1" applyBorder="1" applyAlignment="1">
      <alignment horizontal="center" vertical="center" wrapText="1" shrinkToFit="1"/>
    </xf>
    <xf numFmtId="0" fontId="7" fillId="9" borderId="20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9" fillId="6" borderId="44" xfId="0" applyFont="1" applyFill="1" applyBorder="1" applyAlignment="1" applyProtection="1">
      <alignment horizontal="left" vertical="center"/>
    </xf>
    <xf numFmtId="0" fontId="9" fillId="6" borderId="42" xfId="0" applyFont="1" applyFill="1" applyBorder="1" applyAlignment="1" applyProtection="1">
      <alignment horizontal="left" vertical="center"/>
    </xf>
    <xf numFmtId="0" fontId="9" fillId="6" borderId="32" xfId="0" applyFont="1" applyFill="1" applyBorder="1" applyAlignment="1" applyProtection="1">
      <alignment horizontal="left" vertical="center"/>
    </xf>
    <xf numFmtId="0" fontId="8" fillId="6" borderId="17" xfId="0" applyFont="1" applyFill="1" applyBorder="1" applyAlignment="1" applyProtection="1">
      <alignment horizontal="left" vertical="center"/>
    </xf>
    <xf numFmtId="0" fontId="8" fillId="6" borderId="8" xfId="0" applyFont="1" applyFill="1" applyBorder="1" applyAlignment="1" applyProtection="1">
      <alignment horizontal="left" vertical="center"/>
    </xf>
    <xf numFmtId="164" fontId="7" fillId="5" borderId="57" xfId="5" applyFont="1" applyFill="1" applyBorder="1" applyAlignment="1" applyProtection="1">
      <alignment horizontal="center" vertical="center"/>
    </xf>
    <xf numFmtId="164" fontId="7" fillId="5" borderId="58" xfId="5" applyFont="1" applyFill="1" applyBorder="1" applyAlignment="1" applyProtection="1">
      <alignment horizontal="center" vertical="center"/>
    </xf>
    <xf numFmtId="164" fontId="7" fillId="5" borderId="21" xfId="5" applyFont="1" applyFill="1" applyBorder="1" applyAlignment="1" applyProtection="1">
      <alignment horizontal="right" vertical="center"/>
    </xf>
    <xf numFmtId="164" fontId="7" fillId="5" borderId="28" xfId="5" applyFont="1" applyFill="1" applyBorder="1" applyAlignment="1" applyProtection="1">
      <alignment horizontal="right" vertical="center"/>
    </xf>
    <xf numFmtId="0" fontId="11" fillId="6" borderId="30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1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14" borderId="0" xfId="0" applyFont="1" applyFill="1" applyBorder="1" applyAlignment="1" applyProtection="1">
      <alignment horizontal="center" vertical="center" wrapText="1"/>
    </xf>
    <xf numFmtId="0" fontId="21" fillId="8" borderId="59" xfId="0" applyFont="1" applyFill="1" applyBorder="1" applyAlignment="1" applyProtection="1">
      <alignment horizontal="left" vertical="center"/>
    </xf>
    <xf numFmtId="0" fontId="21" fillId="8" borderId="60" xfId="0" applyFont="1" applyFill="1" applyBorder="1" applyAlignment="1" applyProtection="1">
      <alignment horizontal="left" vertical="center"/>
    </xf>
    <xf numFmtId="0" fontId="21" fillId="8" borderId="61" xfId="0" applyFont="1" applyFill="1" applyBorder="1" applyAlignment="1" applyProtection="1">
      <alignment horizontal="left" vertical="center"/>
    </xf>
    <xf numFmtId="0" fontId="9" fillId="6" borderId="8" xfId="0" applyFont="1" applyFill="1" applyBorder="1" applyAlignment="1" applyProtection="1">
      <alignment horizontal="center" vertical="center" textRotation="90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62" xfId="0" applyFont="1" applyFill="1" applyBorder="1" applyAlignment="1" applyProtection="1">
      <alignment horizontal="center" vertical="center" wrapText="1"/>
    </xf>
    <xf numFmtId="2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9" xfId="0" applyNumberFormat="1" applyFont="1" applyBorder="1" applyAlignment="1" applyProtection="1">
      <alignment vertical="center" wrapText="1"/>
      <protection locked="0"/>
    </xf>
    <xf numFmtId="2" fontId="12" fillId="0" borderId="8" xfId="0" applyNumberFormat="1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2" xfId="0" applyNumberFormat="1" applyFont="1" applyBorder="1" applyAlignment="1" applyProtection="1">
      <alignment horizontal="center" vertical="center" wrapText="1"/>
      <protection locked="0"/>
    </xf>
    <xf numFmtId="2" fontId="12" fillId="0" borderId="62" xfId="0" applyNumberFormat="1" applyFont="1" applyBorder="1" applyAlignment="1" applyProtection="1">
      <alignment horizontal="center" vertical="center" wrapText="1"/>
      <protection locked="0"/>
    </xf>
    <xf numFmtId="2" fontId="12" fillId="0" borderId="64" xfId="0" applyNumberFormat="1" applyFont="1" applyBorder="1" applyAlignment="1" applyProtection="1">
      <alignment horizontal="center" vertical="center" wrapText="1"/>
      <protection locked="0"/>
    </xf>
    <xf numFmtId="14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0" xfId="0" applyNumberFormat="1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5" xfId="0" applyFont="1" applyFill="1" applyBorder="1" applyAlignment="1" applyProtection="1">
      <alignment horizontal="center" vertical="center" wrapText="1"/>
    </xf>
    <xf numFmtId="0" fontId="9" fillId="7" borderId="41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17" fontId="9" fillId="7" borderId="22" xfId="0" applyNumberFormat="1" applyFont="1" applyFill="1" applyBorder="1" applyAlignment="1" applyProtection="1">
      <alignment horizontal="center" vertical="center" wrapText="1"/>
    </xf>
    <xf numFmtId="0" fontId="9" fillId="7" borderId="62" xfId="0" applyFont="1" applyFill="1" applyBorder="1" applyAlignment="1" applyProtection="1">
      <alignment horizontal="center" vertical="center" wrapText="1"/>
    </xf>
    <xf numFmtId="2" fontId="12" fillId="0" borderId="50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6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64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65" xfId="0" applyNumberFormat="1" applyFont="1" applyBorder="1" applyAlignment="1" applyProtection="1">
      <alignment vertical="center" wrapText="1"/>
      <protection locked="0"/>
    </xf>
    <xf numFmtId="2" fontId="12" fillId="0" borderId="66" xfId="0" applyNumberFormat="1" applyFont="1" applyBorder="1" applyAlignment="1" applyProtection="1">
      <alignment vertical="center" wrapText="1"/>
      <protection locked="0"/>
    </xf>
    <xf numFmtId="2" fontId="12" fillId="0" borderId="50" xfId="0" applyNumberFormat="1" applyFont="1" applyBorder="1" applyAlignment="1" applyProtection="1">
      <alignment horizontal="center" vertical="center"/>
      <protection locked="0"/>
    </xf>
    <xf numFmtId="2" fontId="12" fillId="0" borderId="64" xfId="0" applyNumberFormat="1" applyFont="1" applyBorder="1" applyAlignment="1" applyProtection="1">
      <alignment horizontal="center" vertical="center"/>
      <protection locked="0"/>
    </xf>
    <xf numFmtId="14" fontId="12" fillId="0" borderId="49" xfId="0" applyNumberFormat="1" applyFont="1" applyBorder="1" applyAlignment="1" applyProtection="1">
      <alignment horizontal="center" vertical="center"/>
      <protection locked="0"/>
    </xf>
    <xf numFmtId="14" fontId="12" fillId="0" borderId="67" xfId="0" applyNumberFormat="1" applyFont="1" applyBorder="1" applyAlignment="1" applyProtection="1">
      <alignment horizontal="center" vertical="center"/>
      <protection locked="0"/>
    </xf>
    <xf numFmtId="14" fontId="12" fillId="0" borderId="54" xfId="0" applyNumberFormat="1" applyFont="1" applyBorder="1" applyAlignment="1" applyProtection="1">
      <alignment horizontal="center" vertical="center"/>
      <protection locked="0"/>
    </xf>
    <xf numFmtId="14" fontId="12" fillId="0" borderId="55" xfId="0" applyNumberFormat="1" applyFont="1" applyBorder="1" applyAlignment="1" applyProtection="1">
      <alignment horizontal="center" vertical="center"/>
      <protection locked="0"/>
    </xf>
    <xf numFmtId="0" fontId="9" fillId="7" borderId="31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7" xfId="0" applyFont="1" applyFill="1" applyBorder="1" applyAlignment="1" applyProtection="1">
      <alignment horizontal="center" vertical="center" wrapText="1"/>
    </xf>
    <xf numFmtId="10" fontId="12" fillId="0" borderId="19" xfId="0" applyNumberFormat="1" applyFont="1" applyBorder="1" applyAlignment="1" applyProtection="1">
      <alignment horizontal="center" vertical="center"/>
      <protection locked="0"/>
    </xf>
    <xf numFmtId="1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vertical="center"/>
      <protection locked="0"/>
    </xf>
    <xf numFmtId="1" fontId="12" fillId="0" borderId="49" xfId="0" applyNumberFormat="1" applyFont="1" applyFill="1" applyBorder="1" applyAlignment="1" applyProtection="1">
      <alignment horizontal="center" vertical="center"/>
      <protection locked="0"/>
    </xf>
    <xf numFmtId="1" fontId="12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1" fontId="12" fillId="0" borderId="50" xfId="0" applyNumberFormat="1" applyFont="1" applyBorder="1" applyAlignment="1" applyProtection="1">
      <alignment horizontal="center" vertical="center"/>
      <protection locked="0"/>
    </xf>
    <xf numFmtId="1" fontId="12" fillId="0" borderId="64" xfId="0" applyNumberFormat="1" applyFont="1" applyBorder="1" applyAlignment="1" applyProtection="1">
      <alignment horizontal="center" vertical="center"/>
      <protection locked="0"/>
    </xf>
    <xf numFmtId="2" fontId="12" fillId="0" borderId="19" xfId="0" applyNumberFormat="1" applyFont="1" applyBorder="1" applyAlignment="1" applyProtection="1">
      <alignment horizontal="center" vertical="center"/>
      <protection locked="0"/>
    </xf>
    <xf numFmtId="2" fontId="12" fillId="0" borderId="21" xfId="0" applyNumberFormat="1" applyFont="1" applyBorder="1" applyAlignment="1" applyProtection="1">
      <alignment horizontal="center" vertical="center"/>
      <protection locked="0"/>
    </xf>
    <xf numFmtId="0" fontId="9" fillId="7" borderId="49" xfId="0" applyFont="1" applyFill="1" applyBorder="1" applyAlignment="1" applyProtection="1">
      <alignment horizontal="center" vertical="center" wrapText="1"/>
    </xf>
    <xf numFmtId="0" fontId="9" fillId="7" borderId="67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51" xfId="0" applyFont="1" applyFill="1" applyBorder="1" applyAlignment="1" applyProtection="1">
      <alignment horizontal="center" vertical="center" wrapText="1"/>
    </xf>
    <xf numFmtId="2" fontId="12" fillId="0" borderId="21" xfId="0" applyNumberFormat="1" applyFont="1" applyBorder="1" applyAlignment="1" applyProtection="1">
      <alignment vertical="center" wrapText="1"/>
      <protection locked="0"/>
    </xf>
    <xf numFmtId="0" fontId="21" fillId="8" borderId="52" xfId="0" applyFont="1" applyFill="1" applyBorder="1" applyAlignment="1" applyProtection="1">
      <alignment horizontal="left" vertical="center"/>
    </xf>
    <xf numFmtId="0" fontId="21" fillId="8" borderId="53" xfId="0" applyFont="1" applyFill="1" applyBorder="1" applyAlignment="1" applyProtection="1">
      <alignment horizontal="left" vertical="center"/>
    </xf>
    <xf numFmtId="0" fontId="21" fillId="8" borderId="23" xfId="0" applyFont="1" applyFill="1" applyBorder="1" applyAlignment="1" applyProtection="1">
      <alignment horizontal="left" vertical="center"/>
    </xf>
    <xf numFmtId="17" fontId="9" fillId="6" borderId="22" xfId="0" applyNumberFormat="1" applyFont="1" applyFill="1" applyBorder="1" applyAlignment="1" applyProtection="1">
      <alignment horizontal="center" vertical="center" wrapText="1"/>
    </xf>
    <xf numFmtId="17" fontId="9" fillId="6" borderId="64" xfId="0" applyNumberFormat="1" applyFont="1" applyFill="1" applyBorder="1" applyAlignment="1" applyProtection="1">
      <alignment horizontal="center" vertical="center" wrapText="1"/>
    </xf>
    <xf numFmtId="0" fontId="9" fillId="6" borderId="50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left" vertical="center" wrapText="1"/>
    </xf>
    <xf numFmtId="0" fontId="9" fillId="6" borderId="68" xfId="0" applyFont="1" applyFill="1" applyBorder="1" applyAlignment="1" applyProtection="1">
      <alignment horizontal="center" vertical="center"/>
    </xf>
    <xf numFmtId="0" fontId="9" fillId="6" borderId="41" xfId="0" applyFont="1" applyFill="1" applyBorder="1" applyAlignment="1" applyProtection="1">
      <alignment horizontal="center" vertical="center"/>
    </xf>
    <xf numFmtId="0" fontId="9" fillId="6" borderId="68" xfId="0" applyFont="1" applyFill="1" applyBorder="1" applyAlignment="1" applyProtection="1">
      <alignment horizontal="center" vertical="center" wrapText="1"/>
    </xf>
    <xf numFmtId="0" fontId="9" fillId="6" borderId="41" xfId="0" applyFont="1" applyFill="1" applyBorder="1" applyAlignment="1" applyProtection="1">
      <alignment horizontal="center" vertical="center" wrapText="1"/>
    </xf>
    <xf numFmtId="0" fontId="9" fillId="6" borderId="59" xfId="0" applyFont="1" applyFill="1" applyBorder="1" applyAlignment="1" applyProtection="1">
      <alignment horizontal="center" vertical="center"/>
    </xf>
    <xf numFmtId="0" fontId="9" fillId="6" borderId="60" xfId="0" applyFont="1" applyFill="1" applyBorder="1" applyAlignment="1" applyProtection="1">
      <alignment horizontal="center" vertical="center"/>
    </xf>
    <xf numFmtId="0" fontId="9" fillId="6" borderId="61" xfId="0" applyFont="1" applyFill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 wrapText="1"/>
    </xf>
    <xf numFmtId="0" fontId="9" fillId="6" borderId="56" xfId="0" applyFont="1" applyFill="1" applyBorder="1" applyAlignment="1" applyProtection="1">
      <alignment horizontal="center" vertical="center" wrapText="1"/>
    </xf>
    <xf numFmtId="0" fontId="9" fillId="6" borderId="46" xfId="0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2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49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5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9" xfId="0" applyNumberFormat="1" applyFont="1" applyBorder="1" applyAlignment="1" applyProtection="1">
      <alignment vertical="center" wrapText="1"/>
      <protection locked="0"/>
    </xf>
    <xf numFmtId="2" fontId="12" fillId="0" borderId="50" xfId="0" applyNumberFormat="1" applyFont="1" applyBorder="1" applyAlignment="1" applyProtection="1">
      <alignment horizontal="center" vertical="center" wrapText="1"/>
      <protection locked="0"/>
    </xf>
    <xf numFmtId="14" fontId="12" fillId="0" borderId="50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62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5" xfId="0" applyFont="1" applyFill="1" applyBorder="1" applyAlignment="1" applyProtection="1">
      <alignment horizontal="center" vertical="center" textRotation="90" wrapText="1"/>
    </xf>
    <xf numFmtId="0" fontId="9" fillId="6" borderId="36" xfId="0" applyFont="1" applyFill="1" applyBorder="1" applyAlignment="1" applyProtection="1">
      <alignment horizontal="center" vertical="center" textRotation="90" wrapText="1"/>
    </xf>
    <xf numFmtId="0" fontId="8" fillId="3" borderId="59" xfId="0" applyFont="1" applyFill="1" applyBorder="1" applyAlignment="1" applyProtection="1">
      <alignment horizontal="center" vertical="center"/>
      <protection locked="0"/>
    </xf>
    <xf numFmtId="0" fontId="8" fillId="3" borderId="72" xfId="0" applyFont="1" applyFill="1" applyBorder="1" applyAlignment="1" applyProtection="1">
      <alignment horizontal="center" vertical="center"/>
      <protection locked="0"/>
    </xf>
    <xf numFmtId="0" fontId="18" fillId="7" borderId="59" xfId="0" applyFont="1" applyFill="1" applyBorder="1" applyAlignment="1" applyProtection="1">
      <alignment horizontal="center" vertical="center"/>
    </xf>
    <xf numFmtId="0" fontId="18" fillId="7" borderId="60" xfId="0" applyFont="1" applyFill="1" applyBorder="1" applyAlignment="1" applyProtection="1">
      <alignment horizontal="center" vertical="center"/>
    </xf>
    <xf numFmtId="0" fontId="18" fillId="7" borderId="61" xfId="0" applyFont="1" applyFill="1" applyBorder="1" applyAlignment="1" applyProtection="1">
      <alignment horizontal="center" vertical="center"/>
    </xf>
    <xf numFmtId="2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12" fillId="0" borderId="21" xfId="0" applyNumberFormat="1" applyFont="1" applyFill="1" applyBorder="1" applyAlignment="1" applyProtection="1">
      <alignment horizontal="center" vertical="center"/>
      <protection locked="0"/>
    </xf>
    <xf numFmtId="10" fontId="12" fillId="0" borderId="19" xfId="0" applyNumberFormat="1" applyFont="1" applyFill="1" applyBorder="1" applyAlignment="1" applyProtection="1">
      <alignment horizontal="center" vertical="center"/>
      <protection locked="0"/>
    </xf>
    <xf numFmtId="10" fontId="12" fillId="0" borderId="21" xfId="0" applyNumberFormat="1" applyFont="1" applyFill="1" applyBorder="1" applyAlignment="1" applyProtection="1">
      <alignment horizontal="center" vertical="center"/>
      <protection locked="0"/>
    </xf>
    <xf numFmtId="2" fontId="12" fillId="0" borderId="65" xfId="0" applyNumberFormat="1" applyFont="1" applyFill="1" applyBorder="1" applyAlignment="1" applyProtection="1">
      <alignment vertical="center" wrapText="1"/>
      <protection locked="0"/>
    </xf>
    <xf numFmtId="2" fontId="12" fillId="0" borderId="66" xfId="0" applyNumberFormat="1" applyFont="1" applyFill="1" applyBorder="1" applyAlignment="1" applyProtection="1">
      <alignment vertical="center" wrapText="1"/>
      <protection locked="0"/>
    </xf>
    <xf numFmtId="14" fontId="12" fillId="0" borderId="49" xfId="0" applyNumberFormat="1" applyFont="1" applyFill="1" applyBorder="1" applyAlignment="1" applyProtection="1">
      <alignment horizontal="center" vertical="center"/>
      <protection locked="0"/>
    </xf>
    <xf numFmtId="14" fontId="12" fillId="0" borderId="67" xfId="0" applyNumberFormat="1" applyFont="1" applyFill="1" applyBorder="1" applyAlignment="1" applyProtection="1">
      <alignment horizontal="center" vertical="center"/>
      <protection locked="0"/>
    </xf>
    <xf numFmtId="14" fontId="12" fillId="0" borderId="54" xfId="0" applyNumberFormat="1" applyFont="1" applyFill="1" applyBorder="1" applyAlignment="1" applyProtection="1">
      <alignment horizontal="center" vertical="center"/>
      <protection locked="0"/>
    </xf>
    <xf numFmtId="14" fontId="12" fillId="0" borderId="55" xfId="0" applyNumberFormat="1" applyFont="1" applyFill="1" applyBorder="1" applyAlignment="1" applyProtection="1">
      <alignment horizontal="center" vertical="center"/>
      <protection locked="0"/>
    </xf>
    <xf numFmtId="2" fontId="12" fillId="0" borderId="50" xfId="0" applyNumberFormat="1" applyFont="1" applyFill="1" applyBorder="1" applyAlignment="1" applyProtection="1">
      <alignment horizontal="center" vertical="center"/>
      <protection locked="0"/>
    </xf>
    <xf numFmtId="2" fontId="12" fillId="0" borderId="64" xfId="0" applyNumberFormat="1" applyFont="1" applyFill="1" applyBorder="1" applyAlignment="1" applyProtection="1">
      <alignment horizontal="center" vertical="center"/>
      <protection locked="0"/>
    </xf>
    <xf numFmtId="1" fontId="12" fillId="0" borderId="50" xfId="0" applyNumberFormat="1" applyFont="1" applyFill="1" applyBorder="1" applyAlignment="1" applyProtection="1">
      <alignment horizontal="center" vertical="center"/>
      <protection locked="0"/>
    </xf>
    <xf numFmtId="1" fontId="12" fillId="0" borderId="64" xfId="0" applyNumberFormat="1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7" borderId="50" xfId="0" applyFont="1" applyFill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wrapText="1"/>
    </xf>
    <xf numFmtId="0" fontId="9" fillId="7" borderId="36" xfId="0" applyFont="1" applyFill="1" applyBorder="1" applyAlignment="1" applyProtection="1">
      <alignment horizontal="center" vertical="center" wrapText="1"/>
    </xf>
    <xf numFmtId="4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27" xfId="0" applyNumberFormat="1" applyFont="1" applyFill="1" applyBorder="1" applyAlignment="1" applyProtection="1">
      <alignment horizontal="center" vertical="center"/>
    </xf>
    <xf numFmtId="1" fontId="6" fillId="7" borderId="29" xfId="0" applyNumberFormat="1" applyFont="1" applyFill="1" applyBorder="1" applyAlignment="1" applyProtection="1">
      <alignment horizontal="center" vertical="center"/>
    </xf>
    <xf numFmtId="4" fontId="12" fillId="0" borderId="30" xfId="0" applyNumberFormat="1" applyFont="1" applyFill="1" applyBorder="1" applyAlignment="1" applyProtection="1">
      <alignment horizontal="center" vertical="center"/>
      <protection locked="0"/>
    </xf>
    <xf numFmtId="4" fontId="12" fillId="0" borderId="28" xfId="0" applyNumberFormat="1" applyFont="1" applyFill="1" applyBorder="1" applyAlignment="1" applyProtection="1">
      <alignment horizontal="center" vertical="center"/>
      <protection locked="0"/>
    </xf>
    <xf numFmtId="0" fontId="21" fillId="10" borderId="59" xfId="0" applyFont="1" applyFill="1" applyBorder="1" applyAlignment="1" applyProtection="1">
      <alignment horizontal="left" vertical="center"/>
    </xf>
    <xf numFmtId="0" fontId="21" fillId="10" borderId="60" xfId="0" applyFont="1" applyFill="1" applyBorder="1" applyAlignment="1" applyProtection="1">
      <alignment horizontal="left" vertical="center"/>
    </xf>
    <xf numFmtId="0" fontId="21" fillId="10" borderId="61" xfId="0" applyFont="1" applyFill="1" applyBorder="1" applyAlignment="1" applyProtection="1">
      <alignment horizontal="left" vertical="center"/>
    </xf>
    <xf numFmtId="0" fontId="19" fillId="5" borderId="52" xfId="0" applyFont="1" applyFill="1" applyBorder="1" applyAlignment="1" applyProtection="1">
      <alignment horizontal="center" vertical="center" wrapText="1"/>
    </xf>
    <xf numFmtId="0" fontId="19" fillId="5" borderId="53" xfId="0" applyFont="1" applyFill="1" applyBorder="1" applyAlignment="1" applyProtection="1">
      <alignment horizontal="center" vertical="center" wrapText="1"/>
    </xf>
    <xf numFmtId="0" fontId="19" fillId="5" borderId="23" xfId="0" applyFont="1" applyFill="1" applyBorder="1" applyAlignment="1" applyProtection="1">
      <alignment horizontal="center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23" xfId="0" applyFont="1" applyFill="1" applyBorder="1" applyAlignment="1" applyProtection="1">
      <alignment horizontal="left" vertical="center" wrapText="1"/>
    </xf>
    <xf numFmtId="0" fontId="10" fillId="6" borderId="52" xfId="0" applyFont="1" applyFill="1" applyBorder="1" applyAlignment="1" applyProtection="1">
      <alignment horizontal="center" vertical="center" wrapText="1"/>
    </xf>
    <xf numFmtId="0" fontId="10" fillId="6" borderId="53" xfId="0" applyFont="1" applyFill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 wrapText="1"/>
    </xf>
    <xf numFmtId="0" fontId="9" fillId="6" borderId="52" xfId="0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 applyProtection="1">
      <alignment horizontal="center" vertical="center"/>
    </xf>
    <xf numFmtId="14" fontId="19" fillId="6" borderId="22" xfId="0" applyNumberFormat="1" applyFont="1" applyFill="1" applyBorder="1" applyAlignment="1" applyProtection="1">
      <alignment horizontal="center" vertical="center" wrapText="1"/>
    </xf>
    <xf numFmtId="14" fontId="19" fillId="6" borderId="64" xfId="0" applyNumberFormat="1" applyFont="1" applyFill="1" applyBorder="1" applyAlignment="1" applyProtection="1">
      <alignment horizontal="center" vertical="center" wrapText="1"/>
    </xf>
    <xf numFmtId="0" fontId="10" fillId="6" borderId="44" xfId="0" applyFont="1" applyFill="1" applyBorder="1" applyAlignment="1" applyProtection="1">
      <alignment horizontal="center" vertical="center"/>
    </xf>
    <xf numFmtId="0" fontId="10" fillId="6" borderId="42" xfId="0" applyFont="1" applyFill="1" applyBorder="1" applyAlignment="1" applyProtection="1">
      <alignment horizontal="center" vertical="center"/>
    </xf>
    <xf numFmtId="0" fontId="10" fillId="6" borderId="43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21" xfId="0" applyFont="1" applyFill="1" applyBorder="1" applyAlignment="1" applyProtection="1">
      <alignment horizontal="center" vertical="center"/>
    </xf>
    <xf numFmtId="0" fontId="19" fillId="5" borderId="28" xfId="0" applyFont="1" applyFill="1" applyBorder="1" applyAlignment="1" applyProtection="1">
      <alignment horizontal="center" vertical="center"/>
    </xf>
    <xf numFmtId="0" fontId="19" fillId="5" borderId="63" xfId="0" applyFont="1" applyFill="1" applyBorder="1" applyAlignment="1" applyProtection="1">
      <alignment horizontal="center" vertical="center" wrapText="1"/>
    </xf>
    <xf numFmtId="0" fontId="19" fillId="5" borderId="25" xfId="0" applyFont="1" applyFill="1" applyBorder="1" applyAlignment="1" applyProtection="1">
      <alignment horizontal="center" vertical="center" wrapText="1"/>
    </xf>
    <xf numFmtId="0" fontId="19" fillId="5" borderId="26" xfId="0" applyFont="1" applyFill="1" applyBorder="1" applyAlignment="1" applyProtection="1">
      <alignment horizontal="center" vertical="center" wrapText="1"/>
    </xf>
    <xf numFmtId="14" fontId="19" fillId="5" borderId="52" xfId="0" applyNumberFormat="1" applyFont="1" applyFill="1" applyBorder="1" applyAlignment="1" applyProtection="1">
      <alignment horizontal="center" vertical="center" wrapText="1"/>
    </xf>
    <xf numFmtId="14" fontId="19" fillId="5" borderId="53" xfId="0" applyNumberFormat="1" applyFont="1" applyFill="1" applyBorder="1" applyAlignment="1" applyProtection="1">
      <alignment horizontal="center" vertical="center" wrapText="1"/>
    </xf>
    <xf numFmtId="14" fontId="19" fillId="5" borderId="70" xfId="0" applyNumberFormat="1" applyFont="1" applyFill="1" applyBorder="1" applyAlignment="1" applyProtection="1">
      <alignment horizontal="center" vertical="center" wrapText="1"/>
    </xf>
    <xf numFmtId="14" fontId="19" fillId="5" borderId="69" xfId="0" applyNumberFormat="1" applyFont="1" applyFill="1" applyBorder="1" applyAlignment="1" applyProtection="1">
      <alignment horizontal="center" vertical="center" wrapText="1"/>
    </xf>
    <xf numFmtId="0" fontId="9" fillId="6" borderId="38" xfId="0" applyFont="1" applyFill="1" applyBorder="1" applyAlignment="1" applyProtection="1">
      <alignment horizontal="left" vertical="center" wrapText="1"/>
    </xf>
    <xf numFmtId="0" fontId="9" fillId="6" borderId="33" xfId="0" applyFont="1" applyFill="1" applyBorder="1" applyAlignment="1" applyProtection="1">
      <alignment horizontal="left" vertical="center" wrapText="1"/>
    </xf>
    <xf numFmtId="0" fontId="9" fillId="6" borderId="69" xfId="0" applyFont="1" applyFill="1" applyBorder="1" applyAlignment="1" applyProtection="1">
      <alignment horizontal="center" vertical="center" wrapText="1"/>
    </xf>
    <xf numFmtId="0" fontId="9" fillId="6" borderId="33" xfId="0" applyFont="1" applyFill="1" applyBorder="1" applyAlignment="1" applyProtection="1">
      <alignment horizontal="center" vertical="center" wrapText="1"/>
    </xf>
    <xf numFmtId="0" fontId="9" fillId="6" borderId="21" xfId="0" applyFont="1" applyFill="1" applyBorder="1" applyAlignment="1" applyProtection="1">
      <alignment horizontal="center" vertical="center" wrapText="1"/>
    </xf>
    <xf numFmtId="0" fontId="9" fillId="6" borderId="27" xfId="0" applyFont="1" applyFill="1" applyBorder="1" applyAlignment="1" applyProtection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34" xfId="0" applyFont="1" applyFill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textRotation="255" wrapText="1"/>
    </xf>
    <xf numFmtId="0" fontId="19" fillId="0" borderId="36" xfId="0" applyFont="1" applyBorder="1" applyAlignment="1" applyProtection="1">
      <alignment horizontal="center" vertical="center" textRotation="255" wrapText="1"/>
    </xf>
    <xf numFmtId="0" fontId="19" fillId="0" borderId="48" xfId="0" applyFont="1" applyBorder="1" applyAlignment="1" applyProtection="1">
      <alignment horizontal="center" vertical="center" textRotation="255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11" borderId="34" xfId="0" applyFont="1" applyFill="1" applyBorder="1" applyAlignment="1" applyProtection="1">
      <alignment horizontal="center" vertical="center" wrapText="1"/>
    </xf>
    <xf numFmtId="0" fontId="9" fillId="11" borderId="70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70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left" wrapText="1"/>
    </xf>
    <xf numFmtId="0" fontId="0" fillId="4" borderId="0" xfId="0" applyFill="1" applyBorder="1" applyAlignment="1" applyProtection="1">
      <alignment horizontal="left" wrapText="1"/>
    </xf>
    <xf numFmtId="0" fontId="0" fillId="4" borderId="7" xfId="0" applyFill="1" applyBorder="1" applyAlignment="1" applyProtection="1">
      <alignment horizontal="left" wrapText="1"/>
    </xf>
    <xf numFmtId="0" fontId="9" fillId="6" borderId="22" xfId="0" applyFont="1" applyFill="1" applyBorder="1" applyAlignment="1" applyProtection="1">
      <alignment horizontal="center" vertical="center" textRotation="90" wrapText="1"/>
    </xf>
    <xf numFmtId="0" fontId="9" fillId="6" borderId="20" xfId="0" applyFont="1" applyFill="1" applyBorder="1" applyAlignment="1" applyProtection="1">
      <alignment horizontal="center" vertical="center" textRotation="90" wrapText="1"/>
    </xf>
    <xf numFmtId="0" fontId="1" fillId="4" borderId="0" xfId="0" applyFont="1" applyFill="1" applyBorder="1" applyAlignment="1" applyProtection="1">
      <alignment horizontal="left" wrapText="1"/>
    </xf>
    <xf numFmtId="0" fontId="1" fillId="4" borderId="7" xfId="0" applyFont="1" applyFill="1" applyBorder="1" applyAlignment="1" applyProtection="1">
      <alignment horizontal="left" wrapText="1"/>
    </xf>
    <xf numFmtId="0" fontId="9" fillId="6" borderId="6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0" fontId="0" fillId="0" borderId="17" xfId="0" applyNumberFormat="1" applyBorder="1" applyAlignment="1" applyProtection="1">
      <alignment horizontal="justify" vertical="center" wrapText="1"/>
      <protection locked="0"/>
    </xf>
    <xf numFmtId="0" fontId="0" fillId="0" borderId="8" xfId="0" applyNumberFormat="1" applyBorder="1" applyAlignment="1" applyProtection="1">
      <alignment horizontal="justify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67" xfId="0" applyFont="1" applyFill="1" applyBorder="1" applyAlignment="1" applyProtection="1">
      <alignment horizontal="center" vertical="center" wrapText="1"/>
    </xf>
    <xf numFmtId="0" fontId="7" fillId="6" borderId="49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7" fillId="4" borderId="16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17" fillId="6" borderId="59" xfId="0" applyFont="1" applyFill="1" applyBorder="1" applyAlignment="1" applyProtection="1">
      <alignment horizontal="right" vertical="center" wrapText="1"/>
    </xf>
    <xf numFmtId="0" fontId="17" fillId="6" borderId="60" xfId="0" applyFont="1" applyFill="1" applyBorder="1" applyAlignment="1" applyProtection="1">
      <alignment horizontal="right" vertical="center" wrapText="1"/>
    </xf>
    <xf numFmtId="0" fontId="17" fillId="6" borderId="61" xfId="0" applyFont="1" applyFill="1" applyBorder="1" applyAlignment="1" applyProtection="1">
      <alignment horizontal="right" vertical="center" wrapText="1"/>
    </xf>
    <xf numFmtId="0" fontId="17" fillId="6" borderId="59" xfId="0" applyFont="1" applyFill="1" applyBorder="1" applyAlignment="1" applyProtection="1">
      <alignment vertical="center" wrapText="1"/>
    </xf>
    <xf numFmtId="0" fontId="17" fillId="6" borderId="60" xfId="0" applyFont="1" applyFill="1" applyBorder="1" applyAlignment="1" applyProtection="1">
      <alignment vertical="center" wrapText="1"/>
    </xf>
    <xf numFmtId="0" fontId="17" fillId="6" borderId="61" xfId="0" applyFont="1" applyFill="1" applyBorder="1" applyAlignment="1" applyProtection="1">
      <alignment vertical="center" wrapText="1"/>
    </xf>
    <xf numFmtId="0" fontId="17" fillId="6" borderId="59" xfId="0" applyFont="1" applyFill="1" applyBorder="1" applyAlignment="1" applyProtection="1">
      <alignment horizontal="left" vertical="center" wrapText="1"/>
    </xf>
    <xf numFmtId="0" fontId="17" fillId="6" borderId="60" xfId="0" applyFont="1" applyFill="1" applyBorder="1" applyAlignment="1" applyProtection="1">
      <alignment horizontal="left" vertical="center" wrapText="1"/>
    </xf>
    <xf numFmtId="0" fontId="17" fillId="6" borderId="61" xfId="0" applyFont="1" applyFill="1" applyBorder="1" applyAlignment="1" applyProtection="1">
      <alignment horizontal="left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0" fillId="0" borderId="19" xfId="0" applyNumberFormat="1" applyBorder="1" applyAlignment="1" applyProtection="1">
      <alignment horizontal="center" vertical="center" wrapText="1"/>
      <protection locked="0"/>
    </xf>
    <xf numFmtId="4" fontId="0" fillId="0" borderId="19" xfId="0" applyNumberFormat="1" applyBorder="1" applyAlignment="1" applyProtection="1">
      <alignment horizontal="right" vertical="center" wrapText="1"/>
      <protection locked="0"/>
    </xf>
    <xf numFmtId="4" fontId="0" fillId="0" borderId="29" xfId="0" applyNumberFormat="1" applyBorder="1" applyAlignment="1" applyProtection="1">
      <alignment horizontal="right" vertical="center" wrapText="1"/>
      <protection locked="0"/>
    </xf>
    <xf numFmtId="0" fontId="0" fillId="0" borderId="27" xfId="0" applyNumberFormat="1" applyBorder="1" applyAlignment="1" applyProtection="1">
      <alignment horizontal="justify" vertical="center" wrapText="1"/>
      <protection locked="0"/>
    </xf>
    <xf numFmtId="0" fontId="0" fillId="0" borderId="19" xfId="0" applyNumberFormat="1" applyBorder="1" applyAlignment="1" applyProtection="1">
      <alignment horizontal="justify" vertical="center" wrapText="1"/>
      <protection locked="0"/>
    </xf>
    <xf numFmtId="4" fontId="0" fillId="0" borderId="52" xfId="0" applyNumberFormat="1" applyBorder="1" applyAlignment="1" applyProtection="1">
      <alignment horizontal="center" vertical="center" wrapText="1"/>
      <protection locked="0"/>
    </xf>
    <xf numFmtId="4" fontId="0" fillId="0" borderId="23" xfId="0" applyNumberFormat="1" applyBorder="1" applyAlignment="1" applyProtection="1">
      <alignment horizontal="center" vertical="center" wrapText="1"/>
      <protection locked="0"/>
    </xf>
    <xf numFmtId="4" fontId="0" fillId="0" borderId="71" xfId="0" applyNumberFormat="1" applyBorder="1" applyAlignment="1" applyProtection="1">
      <alignment horizontal="center" vertical="center" wrapText="1"/>
      <protection locked="0"/>
    </xf>
    <xf numFmtId="0" fontId="0" fillId="0" borderId="56" xfId="0" applyNumberFormat="1" applyBorder="1" applyAlignment="1" applyProtection="1">
      <alignment horizontal="center" vertical="center" wrapText="1"/>
      <protection locked="0"/>
    </xf>
    <xf numFmtId="0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52" xfId="0" applyNumberFormat="1" applyBorder="1" applyAlignment="1" applyProtection="1">
      <alignment horizontal="center" vertical="center" wrapText="1"/>
      <protection locked="0"/>
    </xf>
    <xf numFmtId="14" fontId="6" fillId="0" borderId="20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Bueno" xfId="1"/>
    <cellStyle name="Encabezado 1" xfId="2"/>
    <cellStyle name="Euro" xfId="3"/>
    <cellStyle name="Euro 2" xfId="8"/>
    <cellStyle name="Hipervínculo" xfId="4" builtinId="8"/>
    <cellStyle name="Millares" xfId="5" builtinId="3"/>
    <cellStyle name="Normal" xfId="0" builtinId="0"/>
    <cellStyle name="Normal 2" xfId="7"/>
    <cellStyle name="Porcentaje" xfId="6" builtinId="5"/>
    <cellStyle name="Porcentaje 2" xfId="9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0</xdr:rowOff>
    </xdr:from>
    <xdr:to>
      <xdr:col>7</xdr:col>
      <xdr:colOff>409575</xdr:colOff>
      <xdr:row>5</xdr:row>
      <xdr:rowOff>161925</xdr:rowOff>
    </xdr:to>
    <xdr:pic>
      <xdr:nvPicPr>
        <xdr:cNvPr id="6" name="Imagen 2" descr="HTN DE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52400"/>
          <a:ext cx="3048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e.es/eli/es/o/2024/01/29/pjc51" TargetMode="External"/><Relationship Id="rId2" Type="http://schemas.openxmlformats.org/officeDocument/2006/relationships/hyperlink" Target="https://www.boe.es/buscar/act.php?id=BOE-A-2023-6967&amp;p=20230629&amp;tn=6" TargetMode="External"/><Relationship Id="rId1" Type="http://schemas.openxmlformats.org/officeDocument/2006/relationships/hyperlink" Target="http://www.seg-social.es/wps/portal/wss/internet/Trabajadores/CotizacionRecaudacionTrabajadores/48410" TargetMode="External"/><Relationship Id="rId4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1193"/>
  <sheetViews>
    <sheetView showZeros="0" tabSelected="1" zoomScaleNormal="100" workbookViewId="0">
      <selection activeCell="C18" sqref="C18"/>
    </sheetView>
  </sheetViews>
  <sheetFormatPr baseColWidth="10" defaultRowHeight="12"/>
  <cols>
    <col min="1" max="1" width="2.5703125" style="1" customWidth="1"/>
    <col min="2" max="2" width="12.140625" style="1" customWidth="1"/>
    <col min="3" max="3" width="14.140625" style="1" customWidth="1"/>
    <col min="4" max="4" width="24" style="1" customWidth="1"/>
    <col min="5" max="5" width="7.85546875" style="1" customWidth="1"/>
    <col min="6" max="6" width="8.28515625" style="1" customWidth="1"/>
    <col min="7" max="7" width="8" style="1" customWidth="1"/>
    <col min="8" max="8" width="8.28515625" style="1" customWidth="1"/>
    <col min="9" max="9" width="7" style="1" customWidth="1"/>
    <col min="10" max="10" width="9.5703125" style="1" customWidth="1"/>
    <col min="11" max="11" width="15" style="1" customWidth="1"/>
    <col min="12" max="12" width="2.42578125" style="1" customWidth="1"/>
    <col min="13" max="13" width="12.5703125" style="1" customWidth="1"/>
    <col min="14" max="14" width="13.28515625" style="1" customWidth="1"/>
    <col min="15" max="15" width="18.7109375" style="1" bestFit="1" customWidth="1"/>
    <col min="16" max="16384" width="11.42578125" style="1"/>
  </cols>
  <sheetData>
    <row r="1" spans="2:11">
      <c r="H1" s="377"/>
      <c r="I1" s="377"/>
    </row>
    <row r="2" spans="2:11">
      <c r="H2" s="377"/>
      <c r="I2" s="377"/>
    </row>
    <row r="3" spans="2:11" ht="12.75">
      <c r="H3" s="378"/>
      <c r="I3" s="379"/>
    </row>
    <row r="4" spans="2:11">
      <c r="H4" s="377"/>
      <c r="I4" s="377"/>
    </row>
    <row r="5" spans="2:11">
      <c r="H5" s="377"/>
      <c r="I5" s="377"/>
    </row>
    <row r="6" spans="2:11" ht="15">
      <c r="B6" s="68"/>
    </row>
    <row r="7" spans="2:11" ht="12.75" thickBot="1"/>
    <row r="8" spans="2:11" ht="21.75" customHeight="1" thickBot="1">
      <c r="B8" s="460" t="s">
        <v>259</v>
      </c>
      <c r="C8" s="461"/>
      <c r="D8" s="461"/>
      <c r="E8" s="461"/>
      <c r="F8" s="461"/>
      <c r="G8" s="461"/>
      <c r="H8" s="461"/>
      <c r="I8" s="461"/>
      <c r="J8" s="461"/>
      <c r="K8" s="462"/>
    </row>
    <row r="9" spans="2:11" ht="74.25" customHeight="1" thickBot="1">
      <c r="B9" s="463" t="s">
        <v>608</v>
      </c>
      <c r="C9" s="464"/>
      <c r="D9" s="464"/>
      <c r="E9" s="464"/>
      <c r="F9" s="464"/>
      <c r="G9" s="464"/>
      <c r="H9" s="464"/>
      <c r="I9" s="464"/>
      <c r="J9" s="464"/>
      <c r="K9" s="465"/>
    </row>
    <row r="10" spans="2:11" ht="12.75" thickBot="1"/>
    <row r="11" spans="2:11" ht="15.95" customHeight="1">
      <c r="B11" s="69" t="s">
        <v>328</v>
      </c>
      <c r="C11" s="70"/>
      <c r="D11" s="70"/>
      <c r="E11" s="70"/>
      <c r="F11" s="71"/>
      <c r="G11" s="71"/>
      <c r="H11" s="71"/>
      <c r="I11" s="71"/>
      <c r="J11" s="71"/>
      <c r="K11" s="37"/>
    </row>
    <row r="12" spans="2:11" ht="15.95" customHeight="1">
      <c r="B12" s="72" t="s">
        <v>326</v>
      </c>
      <c r="C12" s="67"/>
      <c r="D12" s="67"/>
      <c r="E12" s="67"/>
      <c r="F12" s="66"/>
      <c r="G12" s="66"/>
      <c r="H12" s="66"/>
      <c r="I12" s="66"/>
      <c r="J12" s="66"/>
      <c r="K12" s="38"/>
    </row>
    <row r="13" spans="2:11" ht="15.95" customHeight="1">
      <c r="B13" s="72" t="s">
        <v>327</v>
      </c>
      <c r="C13" s="67"/>
      <c r="D13" s="67"/>
      <c r="E13" s="67"/>
      <c r="F13" s="66"/>
      <c r="G13" s="66"/>
      <c r="H13" s="66"/>
      <c r="I13" s="66"/>
      <c r="J13" s="66"/>
      <c r="K13" s="38"/>
    </row>
    <row r="14" spans="2:11" ht="18" customHeight="1" thickBot="1">
      <c r="B14" s="457" t="s">
        <v>583</v>
      </c>
      <c r="C14" s="458"/>
      <c r="D14" s="458"/>
      <c r="E14" s="458"/>
      <c r="F14" s="458"/>
      <c r="G14" s="458"/>
      <c r="H14" s="458"/>
      <c r="I14" s="458"/>
      <c r="J14" s="458"/>
      <c r="K14" s="459"/>
    </row>
    <row r="15" spans="2:11" ht="15.95" customHeight="1" thickBot="1">
      <c r="B15" s="373" t="s">
        <v>584</v>
      </c>
      <c r="C15" s="374"/>
      <c r="D15" s="374"/>
      <c r="E15" s="374"/>
      <c r="F15" s="375"/>
      <c r="G15" s="375"/>
      <c r="H15" s="375"/>
      <c r="I15" s="375"/>
      <c r="J15" s="375"/>
      <c r="K15" s="376"/>
    </row>
    <row r="16" spans="2:11" ht="28.5" customHeight="1" thickBot="1">
      <c r="B16" s="466" t="s">
        <v>585</v>
      </c>
      <c r="C16" s="467"/>
      <c r="D16" s="467"/>
      <c r="E16" s="467"/>
      <c r="F16" s="467"/>
      <c r="G16" s="467"/>
      <c r="H16" s="467"/>
      <c r="I16" s="467"/>
      <c r="J16" s="467"/>
      <c r="K16" s="468"/>
    </row>
    <row r="17" spans="1:11" ht="15.95" customHeight="1" thickBot="1"/>
    <row r="18" spans="1:11" s="2" customFormat="1" ht="18" customHeight="1" thickBot="1">
      <c r="B18" s="152" t="s">
        <v>289</v>
      </c>
      <c r="C18" s="79"/>
      <c r="D18" s="454" t="s">
        <v>239</v>
      </c>
      <c r="E18" s="455"/>
      <c r="F18" s="455"/>
      <c r="G18" s="455"/>
      <c r="H18" s="455"/>
      <c r="I18" s="455"/>
      <c r="J18" s="455"/>
      <c r="K18" s="456"/>
    </row>
    <row r="19" spans="1:11" s="2" customFormat="1" ht="18" customHeight="1">
      <c r="B19" s="444" t="s">
        <v>315</v>
      </c>
      <c r="C19" s="445"/>
      <c r="D19" s="448"/>
      <c r="E19" s="449"/>
      <c r="F19" s="449"/>
      <c r="G19" s="449"/>
      <c r="H19" s="449"/>
      <c r="I19" s="449"/>
      <c r="J19" s="449"/>
      <c r="K19" s="450"/>
    </row>
    <row r="20" spans="1:11" s="2" customFormat="1" ht="18" customHeight="1" thickBot="1">
      <c r="B20" s="446" t="s">
        <v>586</v>
      </c>
      <c r="C20" s="447"/>
      <c r="D20" s="451"/>
      <c r="E20" s="452"/>
      <c r="F20" s="452"/>
      <c r="G20" s="452"/>
      <c r="H20" s="452"/>
      <c r="I20" s="452"/>
      <c r="J20" s="452"/>
      <c r="K20" s="453"/>
    </row>
    <row r="21" spans="1:11" s="2" customFormat="1" ht="18" customHeight="1">
      <c r="B21" s="429" t="s">
        <v>534</v>
      </c>
      <c r="C21" s="430"/>
      <c r="D21" s="439"/>
      <c r="E21" s="439"/>
      <c r="F21" s="439"/>
      <c r="G21" s="439"/>
      <c r="H21" s="439"/>
      <c r="I21" s="439"/>
      <c r="J21" s="439"/>
      <c r="K21" s="440"/>
    </row>
    <row r="22" spans="1:11" s="2" customFormat="1" ht="27" customHeight="1">
      <c r="B22" s="431" t="s">
        <v>282</v>
      </c>
      <c r="C22" s="432"/>
      <c r="D22" s="435" t="s">
        <v>535</v>
      </c>
      <c r="E22" s="435"/>
      <c r="F22" s="435"/>
      <c r="G22" s="435"/>
      <c r="H22" s="435"/>
      <c r="I22" s="435"/>
      <c r="J22" s="435"/>
      <c r="K22" s="436"/>
    </row>
    <row r="23" spans="1:11" ht="27" customHeight="1" thickBot="1">
      <c r="B23" s="433" t="s">
        <v>374</v>
      </c>
      <c r="C23" s="434"/>
      <c r="D23" s="437" t="s">
        <v>535</v>
      </c>
      <c r="E23" s="437"/>
      <c r="F23" s="437"/>
      <c r="G23" s="437"/>
      <c r="H23" s="437"/>
      <c r="I23" s="437"/>
      <c r="J23" s="437"/>
      <c r="K23" s="438"/>
    </row>
    <row r="24" spans="1:11" ht="20.25" customHeight="1" thickBot="1">
      <c r="B24" s="426" t="s">
        <v>290</v>
      </c>
      <c r="C24" s="427"/>
      <c r="D24" s="427"/>
      <c r="E24" s="428"/>
      <c r="F24" s="146"/>
      <c r="G24" s="441" t="s">
        <v>532</v>
      </c>
      <c r="H24" s="442"/>
      <c r="I24" s="442"/>
      <c r="J24" s="443"/>
      <c r="K24" s="147"/>
    </row>
    <row r="25" spans="1:11" ht="20.25" customHeight="1" thickBot="1">
      <c r="B25" s="486" t="s">
        <v>341</v>
      </c>
      <c r="C25" s="487"/>
      <c r="D25" s="483" t="s">
        <v>576</v>
      </c>
      <c r="E25" s="483"/>
      <c r="F25" s="483"/>
      <c r="G25" s="484"/>
      <c r="H25" s="469"/>
      <c r="I25" s="469"/>
      <c r="J25" s="469"/>
    </row>
    <row r="26" spans="1:11" ht="15.95" customHeight="1" thickBot="1">
      <c r="A26" s="2"/>
      <c r="B26" s="482"/>
      <c r="C26" s="482"/>
      <c r="D26" s="482"/>
      <c r="E26" s="482"/>
      <c r="F26" s="482"/>
      <c r="G26" s="482"/>
      <c r="H26" s="469"/>
      <c r="I26" s="469"/>
      <c r="J26" s="469"/>
    </row>
    <row r="27" spans="1:11" ht="57" customHeight="1">
      <c r="B27" s="410" t="s">
        <v>587</v>
      </c>
      <c r="C27" s="411"/>
      <c r="D27" s="411"/>
      <c r="E27" s="412"/>
      <c r="F27" s="485" t="s">
        <v>533</v>
      </c>
      <c r="G27" s="485"/>
      <c r="H27" s="506"/>
      <c r="I27" s="506"/>
      <c r="J27" s="377"/>
    </row>
    <row r="28" spans="1:11" ht="23.25" customHeight="1" thickBot="1">
      <c r="B28" s="413"/>
      <c r="C28" s="414"/>
      <c r="D28" s="414"/>
      <c r="E28" s="415"/>
      <c r="F28" s="505">
        <v>45657</v>
      </c>
      <c r="G28" s="505"/>
    </row>
    <row r="29" spans="1:11" ht="21.75" customHeight="1" thickBot="1"/>
    <row r="30" spans="1:11" ht="20.100000000000001" customHeight="1">
      <c r="B30" s="472" t="s">
        <v>240</v>
      </c>
      <c r="C30" s="473"/>
      <c r="D30" s="473"/>
      <c r="E30" s="416" t="s">
        <v>609</v>
      </c>
      <c r="F30" s="417"/>
      <c r="G30" s="416" t="s">
        <v>610</v>
      </c>
      <c r="H30" s="417"/>
    </row>
    <row r="31" spans="1:11" ht="20.100000000000001" customHeight="1" thickBot="1">
      <c r="B31" s="474"/>
      <c r="C31" s="475"/>
      <c r="D31" s="475"/>
      <c r="E31" s="418"/>
      <c r="F31" s="419"/>
      <c r="G31" s="418"/>
      <c r="H31" s="419"/>
    </row>
    <row r="32" spans="1:11" ht="20.100000000000001" customHeight="1">
      <c r="B32" s="476" t="s">
        <v>267</v>
      </c>
      <c r="C32" s="477"/>
      <c r="D32" s="477"/>
      <c r="E32" s="420"/>
      <c r="F32" s="421"/>
      <c r="G32" s="408">
        <f>'2 AMORTIZACION EQUIPOS'!M13</f>
        <v>0</v>
      </c>
      <c r="H32" s="409"/>
    </row>
    <row r="33" spans="2:13" ht="23.25" customHeight="1">
      <c r="B33" s="476" t="s">
        <v>241</v>
      </c>
      <c r="C33" s="477"/>
      <c r="D33" s="477"/>
      <c r="E33" s="422"/>
      <c r="F33" s="423"/>
      <c r="G33" s="408">
        <f>'3.2 PERSONAL 2'!AA10</f>
        <v>0</v>
      </c>
      <c r="H33" s="409"/>
    </row>
    <row r="34" spans="2:13" ht="25.5" customHeight="1">
      <c r="B34" s="476" t="s">
        <v>242</v>
      </c>
      <c r="C34" s="477"/>
      <c r="D34" s="477"/>
      <c r="E34" s="422"/>
      <c r="F34" s="423"/>
      <c r="G34" s="408">
        <f>'4 MATERIALES'!H12</f>
        <v>0</v>
      </c>
      <c r="H34" s="409"/>
    </row>
    <row r="35" spans="2:13" ht="25.5" customHeight="1">
      <c r="B35" s="476" t="s">
        <v>243</v>
      </c>
      <c r="C35" s="477"/>
      <c r="D35" s="477"/>
      <c r="E35" s="422"/>
      <c r="F35" s="423"/>
      <c r="G35" s="408">
        <f>'5 COLABORACIONES EXTERNAS'!I14</f>
        <v>0</v>
      </c>
      <c r="H35" s="409"/>
    </row>
    <row r="36" spans="2:13" ht="24" customHeight="1" thickBot="1">
      <c r="B36" s="478" t="s">
        <v>321</v>
      </c>
      <c r="C36" s="479"/>
      <c r="D36" s="479"/>
      <c r="E36" s="424"/>
      <c r="F36" s="425"/>
      <c r="G36" s="408">
        <f>'6 OTROS GASTOS'!H12</f>
        <v>0</v>
      </c>
      <c r="H36" s="409"/>
    </row>
    <row r="37" spans="2:13" ht="20.25" customHeight="1" thickBot="1">
      <c r="B37" s="503" t="s">
        <v>258</v>
      </c>
      <c r="C37" s="504"/>
      <c r="D37" s="504"/>
      <c r="E37" s="406">
        <f>E32+E33+E34+E35+E36</f>
        <v>0</v>
      </c>
      <c r="F37" s="407"/>
      <c r="G37" s="501">
        <f>SUM(G32:H36)</f>
        <v>0</v>
      </c>
      <c r="H37" s="502"/>
    </row>
    <row r="38" spans="2:13" ht="20.25" customHeight="1" thickBot="1"/>
    <row r="39" spans="2:13" ht="20.25" customHeight="1" thickBot="1">
      <c r="B39" s="227" t="s">
        <v>567</v>
      </c>
      <c r="C39" s="228"/>
      <c r="D39" s="499" t="str">
        <f>'7 DECLARACIÓN DE AYUDAS'!E9</f>
        <v>Seleccionar</v>
      </c>
      <c r="E39" s="499"/>
      <c r="F39" s="500"/>
      <c r="G39" s="229" t="s">
        <v>568</v>
      </c>
    </row>
    <row r="40" spans="2:13" ht="13.5" customHeight="1" thickBot="1"/>
    <row r="41" spans="2:13" ht="20.100000000000001" customHeight="1">
      <c r="B41" s="494" t="s">
        <v>260</v>
      </c>
      <c r="C41" s="495"/>
      <c r="D41" s="495"/>
      <c r="E41" s="496"/>
      <c r="F41" s="492"/>
      <c r="G41" s="492"/>
      <c r="H41" s="492"/>
      <c r="I41" s="493"/>
    </row>
    <row r="42" spans="2:13" ht="20.100000000000001" customHeight="1">
      <c r="B42" s="497" t="s">
        <v>291</v>
      </c>
      <c r="C42" s="498"/>
      <c r="D42" s="498"/>
      <c r="E42" s="498"/>
      <c r="F42" s="490"/>
      <c r="G42" s="490"/>
      <c r="H42" s="490"/>
      <c r="I42" s="491"/>
    </row>
    <row r="43" spans="2:13" ht="20.100000000000001" customHeight="1" thickBot="1">
      <c r="B43" s="470" t="s">
        <v>292</v>
      </c>
      <c r="C43" s="471"/>
      <c r="D43" s="471"/>
      <c r="E43" s="471"/>
      <c r="F43" s="480"/>
      <c r="G43" s="480"/>
      <c r="H43" s="480"/>
      <c r="I43" s="481"/>
    </row>
    <row r="44" spans="2:13" ht="20.100000000000001" customHeight="1">
      <c r="M44" s="39"/>
    </row>
    <row r="47" spans="2:13" hidden="1"/>
    <row r="48" spans="2:13" hidden="1">
      <c r="E48" s="151" t="s">
        <v>341</v>
      </c>
      <c r="K48" s="151"/>
    </row>
    <row r="49" spans="3:8" hidden="1">
      <c r="E49" s="96" t="s">
        <v>538</v>
      </c>
    </row>
    <row r="50" spans="3:8" hidden="1">
      <c r="E50" s="96" t="s">
        <v>531</v>
      </c>
    </row>
    <row r="51" spans="3:8" hidden="1">
      <c r="E51" s="96" t="s">
        <v>576</v>
      </c>
    </row>
    <row r="52" spans="3:8" hidden="1"/>
    <row r="53" spans="3:8" hidden="1"/>
    <row r="54" spans="3:8" hidden="1"/>
    <row r="55" spans="3:8" hidden="1"/>
    <row r="56" spans="3:8" hidden="1"/>
    <row r="57" spans="3:8" hidden="1"/>
    <row r="58" spans="3:8" hidden="1"/>
    <row r="59" spans="3:8" hidden="1"/>
    <row r="60" spans="3:8" hidden="1">
      <c r="C60" s="151" t="s">
        <v>536</v>
      </c>
    </row>
    <row r="61" spans="3:8" hidden="1"/>
    <row r="62" spans="3:8" ht="12.75" hidden="1">
      <c r="C62" s="488" t="s">
        <v>176</v>
      </c>
      <c r="D62" s="488" t="s">
        <v>175</v>
      </c>
      <c r="E62" s="488" t="s">
        <v>195</v>
      </c>
      <c r="F62" s="93" t="s">
        <v>181</v>
      </c>
      <c r="G62" s="94"/>
      <c r="H62" s="95"/>
    </row>
    <row r="63" spans="3:8" ht="12.75" hidden="1">
      <c r="C63" s="489"/>
      <c r="D63" s="489"/>
      <c r="E63" s="489"/>
      <c r="F63" s="138" t="s">
        <v>182</v>
      </c>
      <c r="G63" s="138" t="s">
        <v>183</v>
      </c>
      <c r="H63" s="138" t="s">
        <v>184</v>
      </c>
    </row>
    <row r="64" spans="3:8" ht="12.75" hidden="1">
      <c r="C64" s="149"/>
      <c r="D64" s="149"/>
      <c r="E64" s="148" t="s">
        <v>535</v>
      </c>
      <c r="F64" s="150"/>
      <c r="G64" s="150"/>
      <c r="H64" s="150"/>
    </row>
    <row r="65" spans="3:8" hidden="1">
      <c r="C65" s="139" t="s">
        <v>15</v>
      </c>
      <c r="D65" s="140" t="s">
        <v>0</v>
      </c>
      <c r="E65" s="96" t="s">
        <v>197</v>
      </c>
      <c r="F65" s="140">
        <v>1.5</v>
      </c>
      <c r="G65" s="140">
        <v>1.1000000000000001</v>
      </c>
      <c r="H65" s="141">
        <v>2.5999999999999999E-2</v>
      </c>
    </row>
    <row r="66" spans="3:8" hidden="1">
      <c r="C66" s="139" t="s">
        <v>178</v>
      </c>
      <c r="D66" s="140" t="s">
        <v>1</v>
      </c>
      <c r="E66" s="96" t="s">
        <v>198</v>
      </c>
      <c r="F66" s="140">
        <v>1</v>
      </c>
      <c r="G66" s="140">
        <v>1</v>
      </c>
      <c r="H66" s="141">
        <v>0.02</v>
      </c>
    </row>
    <row r="67" spans="3:8" hidden="1">
      <c r="C67" s="139" t="s">
        <v>8</v>
      </c>
      <c r="D67" s="140" t="s">
        <v>2</v>
      </c>
      <c r="E67" s="96" t="s">
        <v>199</v>
      </c>
      <c r="F67" s="140">
        <v>1</v>
      </c>
      <c r="G67" s="140">
        <v>1</v>
      </c>
      <c r="H67" s="142">
        <v>0.02</v>
      </c>
    </row>
    <row r="68" spans="3:8" hidden="1">
      <c r="C68" s="139" t="s">
        <v>9</v>
      </c>
      <c r="D68" s="140" t="s">
        <v>3</v>
      </c>
      <c r="E68" s="96" t="s">
        <v>200</v>
      </c>
      <c r="F68" s="140">
        <v>2.25</v>
      </c>
      <c r="G68" s="140">
        <v>2.9</v>
      </c>
      <c r="H68" s="142">
        <v>5.1500000000000004E-2</v>
      </c>
    </row>
    <row r="69" spans="3:8" hidden="1">
      <c r="C69" s="139" t="s">
        <v>10</v>
      </c>
      <c r="D69" s="140" t="s">
        <v>4</v>
      </c>
      <c r="E69" s="96" t="s">
        <v>201</v>
      </c>
      <c r="F69" s="140">
        <v>1.1499999999999999</v>
      </c>
      <c r="G69" s="140">
        <v>1.1000000000000001</v>
      </c>
      <c r="H69" s="142">
        <v>2.2499999999999999E-2</v>
      </c>
    </row>
    <row r="70" spans="3:8" hidden="1">
      <c r="C70" s="139" t="s">
        <v>11</v>
      </c>
      <c r="D70" s="140" t="s">
        <v>5</v>
      </c>
      <c r="E70" s="96" t="s">
        <v>202</v>
      </c>
      <c r="F70" s="140">
        <v>1.8</v>
      </c>
      <c r="G70" s="140">
        <v>1.5</v>
      </c>
      <c r="H70" s="142">
        <v>3.3000000000000002E-2</v>
      </c>
    </row>
    <row r="71" spans="3:8" hidden="1">
      <c r="C71" s="139" t="s">
        <v>12</v>
      </c>
      <c r="D71" s="140" t="s">
        <v>6</v>
      </c>
      <c r="E71" s="96" t="s">
        <v>203</v>
      </c>
      <c r="F71" s="140">
        <v>1.25</v>
      </c>
      <c r="G71" s="140">
        <v>1.1499999999999999</v>
      </c>
      <c r="H71" s="142">
        <v>2.4E-2</v>
      </c>
    </row>
    <row r="72" spans="3:8" hidden="1">
      <c r="C72" s="139" t="s">
        <v>13</v>
      </c>
      <c r="D72" s="140" t="s">
        <v>7</v>
      </c>
      <c r="E72" s="96" t="s">
        <v>204</v>
      </c>
      <c r="F72" s="140">
        <v>1.6</v>
      </c>
      <c r="G72" s="140">
        <v>1.2</v>
      </c>
      <c r="H72" s="142">
        <v>2.7999999999999997E-2</v>
      </c>
    </row>
    <row r="73" spans="3:8" hidden="1">
      <c r="C73" s="139" t="s">
        <v>14</v>
      </c>
      <c r="D73" s="140" t="s">
        <v>177</v>
      </c>
      <c r="E73" s="96" t="s">
        <v>205</v>
      </c>
      <c r="F73" s="140">
        <v>1.6</v>
      </c>
      <c r="G73" s="140">
        <v>1.2</v>
      </c>
      <c r="H73" s="142">
        <v>2.7999999999999997E-2</v>
      </c>
    </row>
    <row r="74" spans="3:8" hidden="1">
      <c r="C74" s="139" t="s">
        <v>185</v>
      </c>
      <c r="D74" s="140" t="s">
        <v>52</v>
      </c>
      <c r="E74" s="96" t="s">
        <v>206</v>
      </c>
      <c r="F74" s="140">
        <v>1.1499999999999999</v>
      </c>
      <c r="G74" s="140">
        <v>1.1000000000000001</v>
      </c>
      <c r="H74" s="142">
        <v>2.2499999999999999E-2</v>
      </c>
    </row>
    <row r="75" spans="3:8" hidden="1">
      <c r="C75" s="139" t="s">
        <v>186</v>
      </c>
      <c r="D75" s="140" t="s">
        <v>95</v>
      </c>
      <c r="E75" s="96" t="s">
        <v>207</v>
      </c>
      <c r="F75" s="140">
        <v>1.8</v>
      </c>
      <c r="G75" s="140">
        <v>1.5</v>
      </c>
      <c r="H75" s="142">
        <v>3.3000000000000002E-2</v>
      </c>
    </row>
    <row r="76" spans="3:8" hidden="1">
      <c r="C76" s="139" t="s">
        <v>187</v>
      </c>
      <c r="D76" s="140" t="s">
        <v>96</v>
      </c>
      <c r="E76" s="96" t="s">
        <v>208</v>
      </c>
      <c r="F76" s="140">
        <v>2.25</v>
      </c>
      <c r="G76" s="140">
        <v>2.9</v>
      </c>
      <c r="H76" s="142">
        <v>5.1500000000000004E-2</v>
      </c>
    </row>
    <row r="77" spans="3:8" hidden="1">
      <c r="C77" s="139" t="s">
        <v>188</v>
      </c>
      <c r="D77" s="140" t="s">
        <v>97</v>
      </c>
      <c r="E77" s="96" t="s">
        <v>209</v>
      </c>
      <c r="F77" s="140">
        <v>3.05</v>
      </c>
      <c r="G77" s="140">
        <v>3.35</v>
      </c>
      <c r="H77" s="142">
        <v>6.4000000000000001E-2</v>
      </c>
    </row>
    <row r="78" spans="3:8" hidden="1">
      <c r="C78" s="139" t="s">
        <v>90</v>
      </c>
      <c r="D78" s="140" t="s">
        <v>73</v>
      </c>
      <c r="E78" s="96" t="s">
        <v>210</v>
      </c>
      <c r="F78" s="140">
        <v>2.1</v>
      </c>
      <c r="G78" s="140">
        <v>2</v>
      </c>
      <c r="H78" s="142">
        <v>4.0999999999999995E-2</v>
      </c>
    </row>
    <row r="79" spans="3:8" hidden="1">
      <c r="C79" s="139" t="s">
        <v>91</v>
      </c>
      <c r="D79" s="140" t="s">
        <v>98</v>
      </c>
      <c r="E79" s="96" t="s">
        <v>211</v>
      </c>
      <c r="F79" s="140">
        <v>1.65</v>
      </c>
      <c r="G79" s="140">
        <v>1.7</v>
      </c>
      <c r="H79" s="142">
        <v>3.3500000000000002E-2</v>
      </c>
    </row>
    <row r="80" spans="3:8" hidden="1">
      <c r="C80" s="139" t="s">
        <v>189</v>
      </c>
      <c r="D80" s="140" t="s">
        <v>99</v>
      </c>
      <c r="E80" s="96" t="s">
        <v>212</v>
      </c>
      <c r="F80" s="140">
        <v>3.05</v>
      </c>
      <c r="G80" s="140">
        <v>3.2</v>
      </c>
      <c r="H80" s="142">
        <v>6.25E-2</v>
      </c>
    </row>
    <row r="81" spans="3:8" hidden="1">
      <c r="C81" s="139" t="s">
        <v>190</v>
      </c>
      <c r="D81" s="140" t="s">
        <v>100</v>
      </c>
      <c r="E81" s="96" t="s">
        <v>213</v>
      </c>
      <c r="F81" s="140">
        <v>2.2999999999999998</v>
      </c>
      <c r="G81" s="140">
        <v>2.9</v>
      </c>
      <c r="H81" s="142">
        <v>5.2000000000000005E-2</v>
      </c>
    </row>
    <row r="82" spans="3:8" hidden="1">
      <c r="C82" s="139" t="s">
        <v>92</v>
      </c>
      <c r="D82" s="140" t="s">
        <v>53</v>
      </c>
      <c r="E82" s="96" t="s">
        <v>214</v>
      </c>
      <c r="F82" s="140">
        <v>3.45</v>
      </c>
      <c r="G82" s="140">
        <v>3.7</v>
      </c>
      <c r="H82" s="142">
        <v>7.1500000000000008E-2</v>
      </c>
    </row>
    <row r="83" spans="3:8" hidden="1">
      <c r="C83" s="139" t="s">
        <v>191</v>
      </c>
      <c r="D83" s="140" t="s">
        <v>101</v>
      </c>
      <c r="E83" s="96" t="s">
        <v>215</v>
      </c>
      <c r="F83" s="140">
        <v>2.2999999999999998</v>
      </c>
      <c r="G83" s="140">
        <v>2.9</v>
      </c>
      <c r="H83" s="142">
        <v>5.2000000000000005E-2</v>
      </c>
    </row>
    <row r="84" spans="3:8" hidden="1">
      <c r="C84" s="139" t="s">
        <v>192</v>
      </c>
      <c r="D84" s="140" t="s">
        <v>54</v>
      </c>
      <c r="E84" s="96" t="s">
        <v>216</v>
      </c>
      <c r="F84" s="140">
        <v>2.2999999999999998</v>
      </c>
      <c r="G84" s="140">
        <v>2.9</v>
      </c>
      <c r="H84" s="142">
        <v>5.2000000000000005E-2</v>
      </c>
    </row>
    <row r="85" spans="3:8" hidden="1">
      <c r="C85" s="139" t="s">
        <v>193</v>
      </c>
      <c r="D85" s="140" t="s">
        <v>102</v>
      </c>
      <c r="E85" s="96" t="s">
        <v>217</v>
      </c>
      <c r="F85" s="140">
        <v>2.2999999999999998</v>
      </c>
      <c r="G85" s="140">
        <v>2.9</v>
      </c>
      <c r="H85" s="142">
        <v>5.2000000000000005E-2</v>
      </c>
    </row>
    <row r="86" spans="3:8" hidden="1">
      <c r="C86" s="139" t="s">
        <v>16</v>
      </c>
      <c r="D86" s="140" t="s">
        <v>17</v>
      </c>
      <c r="E86" s="96" t="s">
        <v>384</v>
      </c>
      <c r="F86" s="140">
        <v>3.45</v>
      </c>
      <c r="G86" s="140">
        <v>3.7</v>
      </c>
      <c r="H86" s="142">
        <v>7.1500000000000008E-2</v>
      </c>
    </row>
    <row r="87" spans="3:8" hidden="1">
      <c r="C87" s="139" t="s">
        <v>194</v>
      </c>
      <c r="D87" s="140" t="s">
        <v>103</v>
      </c>
      <c r="E87" s="96" t="s">
        <v>385</v>
      </c>
      <c r="F87" s="140">
        <v>2.2999999999999998</v>
      </c>
      <c r="G87" s="140">
        <v>2.9</v>
      </c>
      <c r="H87" s="142">
        <v>5.2000000000000005E-2</v>
      </c>
    </row>
    <row r="88" spans="3:8" hidden="1">
      <c r="C88" s="139">
        <v>10</v>
      </c>
      <c r="D88" s="140" t="s">
        <v>74</v>
      </c>
      <c r="E88" s="96" t="s">
        <v>386</v>
      </c>
      <c r="F88" s="140">
        <v>1.6</v>
      </c>
      <c r="G88" s="140">
        <v>1.6</v>
      </c>
      <c r="H88" s="142">
        <v>3.2000000000000001E-2</v>
      </c>
    </row>
    <row r="89" spans="3:8" hidden="1">
      <c r="C89" s="139">
        <v>101</v>
      </c>
      <c r="D89" s="140" t="s">
        <v>104</v>
      </c>
      <c r="E89" s="96" t="s">
        <v>387</v>
      </c>
      <c r="F89" s="140">
        <v>2</v>
      </c>
      <c r="G89" s="140">
        <v>1.9</v>
      </c>
      <c r="H89" s="142">
        <v>3.9E-2</v>
      </c>
    </row>
    <row r="90" spans="3:8" hidden="1">
      <c r="C90" s="139">
        <v>102</v>
      </c>
      <c r="D90" s="140" t="s">
        <v>55</v>
      </c>
      <c r="E90" s="96" t="s">
        <v>388</v>
      </c>
      <c r="F90" s="140">
        <v>1.8</v>
      </c>
      <c r="G90" s="140">
        <v>1.5</v>
      </c>
      <c r="H90" s="142">
        <v>3.3000000000000002E-2</v>
      </c>
    </row>
    <row r="91" spans="3:8" hidden="1">
      <c r="C91" s="139">
        <v>106</v>
      </c>
      <c r="D91" s="140" t="s">
        <v>105</v>
      </c>
      <c r="E91" s="96" t="s">
        <v>389</v>
      </c>
      <c r="F91" s="140">
        <v>1.7</v>
      </c>
      <c r="G91" s="140">
        <v>1.6</v>
      </c>
      <c r="H91" s="142">
        <v>3.3000000000000002E-2</v>
      </c>
    </row>
    <row r="92" spans="3:8" hidden="1">
      <c r="C92" s="139">
        <v>107</v>
      </c>
      <c r="D92" s="140" t="s">
        <v>106</v>
      </c>
      <c r="E92" s="96" t="s">
        <v>390</v>
      </c>
      <c r="F92" s="140">
        <v>1.05</v>
      </c>
      <c r="G92" s="140">
        <v>0.9</v>
      </c>
      <c r="H92" s="142">
        <v>1.95E-2</v>
      </c>
    </row>
    <row r="93" spans="3:8" hidden="1">
      <c r="C93" s="139">
        <v>108</v>
      </c>
      <c r="D93" s="140" t="s">
        <v>107</v>
      </c>
      <c r="E93" s="96" t="s">
        <v>391</v>
      </c>
      <c r="F93" s="140">
        <v>1.05</v>
      </c>
      <c r="G93" s="140">
        <v>0.9</v>
      </c>
      <c r="H93" s="142">
        <v>1.95E-2</v>
      </c>
    </row>
    <row r="94" spans="3:8" hidden="1">
      <c r="C94" s="139">
        <v>11</v>
      </c>
      <c r="D94" s="140" t="s">
        <v>108</v>
      </c>
      <c r="E94" s="96" t="s">
        <v>392</v>
      </c>
      <c r="F94" s="140">
        <v>1.6</v>
      </c>
      <c r="G94" s="140">
        <v>1.6</v>
      </c>
      <c r="H94" s="142">
        <v>3.2000000000000001E-2</v>
      </c>
    </row>
    <row r="95" spans="3:8" hidden="1">
      <c r="C95" s="139">
        <v>12</v>
      </c>
      <c r="D95" s="140" t="s">
        <v>109</v>
      </c>
      <c r="E95" s="96" t="s">
        <v>393</v>
      </c>
      <c r="F95" s="140">
        <v>1</v>
      </c>
      <c r="G95" s="140">
        <v>0.8</v>
      </c>
      <c r="H95" s="142">
        <v>1.8000000000000002E-2</v>
      </c>
    </row>
    <row r="96" spans="3:8" hidden="1">
      <c r="C96" s="139">
        <v>13</v>
      </c>
      <c r="D96" s="140" t="s">
        <v>110</v>
      </c>
      <c r="E96" s="96" t="s">
        <v>394</v>
      </c>
      <c r="F96" s="140">
        <v>1</v>
      </c>
      <c r="G96" s="140">
        <v>0.85</v>
      </c>
      <c r="H96" s="142">
        <v>1.8500000000000003E-2</v>
      </c>
    </row>
    <row r="97" spans="3:8" hidden="1">
      <c r="C97" s="139">
        <v>1391</v>
      </c>
      <c r="D97" s="140" t="s">
        <v>111</v>
      </c>
      <c r="E97" s="96" t="s">
        <v>395</v>
      </c>
      <c r="F97" s="140">
        <v>0.8</v>
      </c>
      <c r="G97" s="140">
        <v>0.7</v>
      </c>
      <c r="H97" s="142">
        <v>1.4999999999999999E-2</v>
      </c>
    </row>
    <row r="98" spans="3:8" hidden="1">
      <c r="C98" s="139">
        <v>14</v>
      </c>
      <c r="D98" s="140" t="s">
        <v>112</v>
      </c>
      <c r="E98" s="96" t="s">
        <v>396</v>
      </c>
      <c r="F98" s="140">
        <v>0.8</v>
      </c>
      <c r="G98" s="140">
        <v>0.7</v>
      </c>
      <c r="H98" s="142">
        <v>1.4999999999999999E-2</v>
      </c>
    </row>
    <row r="99" spans="3:8" hidden="1">
      <c r="C99" s="139">
        <v>1411</v>
      </c>
      <c r="D99" s="140" t="s">
        <v>21</v>
      </c>
      <c r="E99" s="96" t="s">
        <v>397</v>
      </c>
      <c r="F99" s="140">
        <v>1.5</v>
      </c>
      <c r="G99" s="140">
        <v>1.1000000000000001</v>
      </c>
      <c r="H99" s="142">
        <v>2.6000000000000002E-2</v>
      </c>
    </row>
    <row r="100" spans="3:8" hidden="1">
      <c r="C100" s="139">
        <v>1420</v>
      </c>
      <c r="D100" s="140" t="s">
        <v>22</v>
      </c>
      <c r="E100" s="96" t="s">
        <v>398</v>
      </c>
      <c r="F100" s="140">
        <v>1.5</v>
      </c>
      <c r="G100" s="140">
        <v>1.1000000000000001</v>
      </c>
      <c r="H100" s="142">
        <v>2.6000000000000002E-2</v>
      </c>
    </row>
    <row r="101" spans="3:8" hidden="1">
      <c r="C101" s="139">
        <v>143</v>
      </c>
      <c r="D101" s="140" t="s">
        <v>20</v>
      </c>
      <c r="E101" s="96" t="s">
        <v>399</v>
      </c>
      <c r="F101" s="140">
        <v>0.8</v>
      </c>
      <c r="G101" s="140">
        <v>0.7</v>
      </c>
      <c r="H101" s="142">
        <v>1.4999999999999999E-2</v>
      </c>
    </row>
    <row r="102" spans="3:8" hidden="1">
      <c r="C102" s="139">
        <v>15</v>
      </c>
      <c r="D102" s="140" t="s">
        <v>19</v>
      </c>
      <c r="E102" s="96" t="s">
        <v>400</v>
      </c>
      <c r="F102" s="140">
        <v>1.5</v>
      </c>
      <c r="G102" s="140">
        <v>1.1000000000000001</v>
      </c>
      <c r="H102" s="142">
        <v>2.6000000000000002E-2</v>
      </c>
    </row>
    <row r="103" spans="3:8" hidden="1">
      <c r="C103" s="139">
        <v>16</v>
      </c>
      <c r="D103" s="140" t="s">
        <v>18</v>
      </c>
      <c r="E103" s="96" t="s">
        <v>230</v>
      </c>
      <c r="F103" s="140">
        <v>2.25</v>
      </c>
      <c r="G103" s="140">
        <v>2.9</v>
      </c>
      <c r="H103" s="142">
        <v>5.1500000000000004E-2</v>
      </c>
    </row>
    <row r="104" spans="3:8" hidden="1">
      <c r="C104" s="139">
        <v>1624</v>
      </c>
      <c r="D104" s="140" t="s">
        <v>113</v>
      </c>
      <c r="E104" s="96" t="s">
        <v>401</v>
      </c>
      <c r="F104" s="140">
        <v>2.1</v>
      </c>
      <c r="G104" s="140">
        <v>2</v>
      </c>
      <c r="H104" s="142">
        <v>4.0999999999999995E-2</v>
      </c>
    </row>
    <row r="105" spans="3:8" hidden="1">
      <c r="C105" s="139">
        <v>1629</v>
      </c>
      <c r="D105" s="140" t="s">
        <v>75</v>
      </c>
      <c r="E105" s="96" t="s">
        <v>402</v>
      </c>
      <c r="F105" s="140">
        <v>2.1</v>
      </c>
      <c r="G105" s="140">
        <v>2</v>
      </c>
      <c r="H105" s="142">
        <v>4.0999999999999995E-2</v>
      </c>
    </row>
    <row r="106" spans="3:8" hidden="1">
      <c r="C106" s="139">
        <v>17</v>
      </c>
      <c r="D106" s="140" t="s">
        <v>56</v>
      </c>
      <c r="E106" s="96" t="s">
        <v>403</v>
      </c>
      <c r="F106" s="140">
        <v>1</v>
      </c>
      <c r="G106" s="140">
        <v>1.05</v>
      </c>
      <c r="H106" s="142">
        <v>2.0499999999999997E-2</v>
      </c>
    </row>
    <row r="107" spans="3:8" hidden="1">
      <c r="C107" s="139">
        <v>171</v>
      </c>
      <c r="D107" s="140" t="s">
        <v>114</v>
      </c>
      <c r="E107" s="96" t="s">
        <v>404</v>
      </c>
      <c r="F107" s="140">
        <v>2</v>
      </c>
      <c r="G107" s="140">
        <v>1.5</v>
      </c>
      <c r="H107" s="142">
        <v>3.5000000000000003E-2</v>
      </c>
    </row>
    <row r="108" spans="3:8" hidden="1">
      <c r="C108" s="139">
        <v>18</v>
      </c>
      <c r="D108" s="140" t="s">
        <v>76</v>
      </c>
      <c r="E108" s="96" t="s">
        <v>405</v>
      </c>
      <c r="F108" s="140">
        <v>1</v>
      </c>
      <c r="G108" s="140">
        <v>1</v>
      </c>
      <c r="H108" s="142">
        <v>0.02</v>
      </c>
    </row>
    <row r="109" spans="3:8" hidden="1">
      <c r="C109" s="139">
        <v>19</v>
      </c>
      <c r="D109" s="140" t="s">
        <v>57</v>
      </c>
      <c r="E109" s="96" t="s">
        <v>406</v>
      </c>
      <c r="F109" s="140">
        <v>1.45</v>
      </c>
      <c r="G109" s="140">
        <v>1.9</v>
      </c>
      <c r="H109" s="142">
        <v>3.3500000000000002E-2</v>
      </c>
    </row>
    <row r="110" spans="3:8" hidden="1">
      <c r="C110" s="139">
        <v>20</v>
      </c>
      <c r="D110" s="140" t="s">
        <v>115</v>
      </c>
      <c r="E110" s="96" t="s">
        <v>407</v>
      </c>
      <c r="F110" s="140">
        <v>1.6</v>
      </c>
      <c r="G110" s="140">
        <v>1.4</v>
      </c>
      <c r="H110" s="142">
        <v>0.03</v>
      </c>
    </row>
    <row r="111" spans="3:8" hidden="1">
      <c r="C111" s="139">
        <v>204</v>
      </c>
      <c r="D111" s="140" t="s">
        <v>116</v>
      </c>
      <c r="E111" s="96" t="s">
        <v>408</v>
      </c>
      <c r="F111" s="140">
        <v>1.5</v>
      </c>
      <c r="G111" s="140">
        <v>1.2</v>
      </c>
      <c r="H111" s="142">
        <v>2.7000000000000003E-2</v>
      </c>
    </row>
    <row r="112" spans="3:8" hidden="1">
      <c r="C112" s="139">
        <v>206</v>
      </c>
      <c r="D112" s="140" t="s">
        <v>23</v>
      </c>
      <c r="E112" s="96" t="s">
        <v>409</v>
      </c>
      <c r="F112" s="140">
        <v>1.5</v>
      </c>
      <c r="G112" s="140">
        <v>1.2</v>
      </c>
      <c r="H112" s="142">
        <v>2.7000000000000003E-2</v>
      </c>
    </row>
    <row r="113" spans="3:8" hidden="1">
      <c r="C113" s="139">
        <v>21</v>
      </c>
      <c r="D113" s="140" t="s">
        <v>24</v>
      </c>
      <c r="E113" s="96" t="s">
        <v>410</v>
      </c>
      <c r="F113" s="140">
        <v>1.3</v>
      </c>
      <c r="G113" s="140">
        <v>1.1000000000000001</v>
      </c>
      <c r="H113" s="142">
        <v>2.4E-2</v>
      </c>
    </row>
    <row r="114" spans="3:8" hidden="1">
      <c r="C114" s="139">
        <v>22</v>
      </c>
      <c r="D114" s="140" t="s">
        <v>25</v>
      </c>
      <c r="E114" s="96" t="s">
        <v>411</v>
      </c>
      <c r="F114" s="140">
        <v>1.75</v>
      </c>
      <c r="G114" s="140">
        <v>1.25</v>
      </c>
      <c r="H114" s="142">
        <v>0.03</v>
      </c>
    </row>
    <row r="115" spans="3:8" hidden="1">
      <c r="C115" s="139">
        <v>23</v>
      </c>
      <c r="D115" s="140" t="s">
        <v>179</v>
      </c>
      <c r="E115" s="96" t="s">
        <v>412</v>
      </c>
      <c r="F115" s="140">
        <v>2.1</v>
      </c>
      <c r="G115" s="140">
        <v>2</v>
      </c>
      <c r="H115" s="142">
        <v>4.0999999999999995E-2</v>
      </c>
    </row>
    <row r="116" spans="3:8" hidden="1">
      <c r="C116" s="139">
        <v>231</v>
      </c>
      <c r="D116" s="140" t="s">
        <v>117</v>
      </c>
      <c r="E116" s="96" t="s">
        <v>413</v>
      </c>
      <c r="F116" s="140">
        <v>1.6</v>
      </c>
      <c r="G116" s="140">
        <v>1.5</v>
      </c>
      <c r="H116" s="142">
        <v>3.1E-2</v>
      </c>
    </row>
    <row r="117" spans="3:8" hidden="1">
      <c r="C117" s="139">
        <v>232</v>
      </c>
      <c r="D117" s="140" t="s">
        <v>58</v>
      </c>
      <c r="E117" s="96" t="s">
        <v>414</v>
      </c>
      <c r="F117" s="140">
        <v>1.6</v>
      </c>
      <c r="G117" s="140">
        <v>1.5</v>
      </c>
      <c r="H117" s="142">
        <v>3.1E-2</v>
      </c>
    </row>
    <row r="118" spans="3:8" hidden="1">
      <c r="C118" s="139">
        <v>2331</v>
      </c>
      <c r="D118" s="140" t="s">
        <v>118</v>
      </c>
      <c r="E118" s="96" t="s">
        <v>415</v>
      </c>
      <c r="F118" s="140">
        <v>1.6</v>
      </c>
      <c r="G118" s="140">
        <v>1.5</v>
      </c>
      <c r="H118" s="142">
        <v>3.1E-2</v>
      </c>
    </row>
    <row r="119" spans="3:8" hidden="1">
      <c r="C119" s="139">
        <v>234</v>
      </c>
      <c r="D119" s="140" t="s">
        <v>59</v>
      </c>
      <c r="E119" s="96" t="s">
        <v>416</v>
      </c>
      <c r="F119" s="140">
        <v>1.6</v>
      </c>
      <c r="G119" s="140">
        <v>1.5</v>
      </c>
      <c r="H119" s="142">
        <v>3.1E-2</v>
      </c>
    </row>
    <row r="120" spans="3:8" hidden="1">
      <c r="C120" s="139">
        <v>237</v>
      </c>
      <c r="D120" s="140" t="s">
        <v>119</v>
      </c>
      <c r="E120" s="96" t="s">
        <v>417</v>
      </c>
      <c r="F120" s="140">
        <v>2.75</v>
      </c>
      <c r="G120" s="140">
        <v>3.35</v>
      </c>
      <c r="H120" s="142">
        <v>6.0999999999999999E-2</v>
      </c>
    </row>
    <row r="121" spans="3:8" hidden="1">
      <c r="C121" s="139">
        <v>24</v>
      </c>
      <c r="D121" s="140" t="s">
        <v>120</v>
      </c>
      <c r="E121" s="96" t="s">
        <v>418</v>
      </c>
      <c r="F121" s="140">
        <v>2</v>
      </c>
      <c r="G121" s="140">
        <v>1.85</v>
      </c>
      <c r="H121" s="142">
        <v>3.85E-2</v>
      </c>
    </row>
    <row r="122" spans="3:8" hidden="1">
      <c r="C122" s="139">
        <v>25</v>
      </c>
      <c r="D122" s="140" t="s">
        <v>60</v>
      </c>
      <c r="E122" s="96" t="s">
        <v>419</v>
      </c>
      <c r="F122" s="140">
        <v>2</v>
      </c>
      <c r="G122" s="140">
        <v>1.85</v>
      </c>
      <c r="H122" s="142">
        <v>3.85E-2</v>
      </c>
    </row>
    <row r="123" spans="3:8" hidden="1">
      <c r="C123" s="139">
        <v>26</v>
      </c>
      <c r="D123" s="140" t="s">
        <v>121</v>
      </c>
      <c r="E123" s="96" t="s">
        <v>420</v>
      </c>
      <c r="F123" s="140">
        <v>1.5</v>
      </c>
      <c r="G123" s="140">
        <v>1.1000000000000001</v>
      </c>
      <c r="H123" s="142">
        <v>2.6000000000000002E-2</v>
      </c>
    </row>
    <row r="124" spans="3:8" hidden="1">
      <c r="C124" s="139">
        <v>27</v>
      </c>
      <c r="D124" s="140" t="s">
        <v>122</v>
      </c>
      <c r="E124" s="96" t="s">
        <v>421</v>
      </c>
      <c r="F124" s="140">
        <v>1.6</v>
      </c>
      <c r="G124" s="140">
        <v>1.2</v>
      </c>
      <c r="H124" s="142">
        <v>2.7999999999999997E-2</v>
      </c>
    </row>
    <row r="125" spans="3:8" hidden="1">
      <c r="C125" s="139">
        <v>28</v>
      </c>
      <c r="D125" s="140" t="s">
        <v>77</v>
      </c>
      <c r="E125" s="96" t="s">
        <v>231</v>
      </c>
      <c r="F125" s="140">
        <v>2</v>
      </c>
      <c r="G125" s="140">
        <v>1.85</v>
      </c>
      <c r="H125" s="142">
        <v>3.85E-2</v>
      </c>
    </row>
    <row r="126" spans="3:8" hidden="1">
      <c r="C126" s="139">
        <v>29</v>
      </c>
      <c r="D126" s="140" t="s">
        <v>78</v>
      </c>
      <c r="E126" s="96" t="s">
        <v>422</v>
      </c>
      <c r="F126" s="140">
        <v>1.6</v>
      </c>
      <c r="G126" s="140">
        <v>1.2</v>
      </c>
      <c r="H126" s="142">
        <v>2.7999999999999997E-2</v>
      </c>
    </row>
    <row r="127" spans="3:8" hidden="1">
      <c r="C127" s="139">
        <v>30</v>
      </c>
      <c r="D127" s="140" t="s">
        <v>123</v>
      </c>
      <c r="E127" s="96" t="s">
        <v>423</v>
      </c>
      <c r="F127" s="140">
        <v>2</v>
      </c>
      <c r="G127" s="140">
        <v>1.85</v>
      </c>
      <c r="H127" s="142">
        <v>3.85E-2</v>
      </c>
    </row>
    <row r="128" spans="3:8" hidden="1">
      <c r="C128" s="139">
        <v>3091</v>
      </c>
      <c r="D128" s="140" t="s">
        <v>124</v>
      </c>
      <c r="E128" s="96" t="s">
        <v>424</v>
      </c>
      <c r="F128" s="140">
        <v>1.6</v>
      </c>
      <c r="G128" s="140">
        <v>1.2</v>
      </c>
      <c r="H128" s="142">
        <v>2.7999999999999997E-2</v>
      </c>
    </row>
    <row r="129" spans="3:8" hidden="1">
      <c r="C129" s="139">
        <v>3092</v>
      </c>
      <c r="D129" s="140" t="s">
        <v>61</v>
      </c>
      <c r="E129" s="96" t="s">
        <v>425</v>
      </c>
      <c r="F129" s="140">
        <v>1.6</v>
      </c>
      <c r="G129" s="140">
        <v>1.2</v>
      </c>
      <c r="H129" s="142">
        <v>2.7999999999999997E-2</v>
      </c>
    </row>
    <row r="130" spans="3:8" hidden="1">
      <c r="C130" s="139">
        <v>31</v>
      </c>
      <c r="D130" s="140" t="s">
        <v>125</v>
      </c>
      <c r="E130" s="96" t="s">
        <v>426</v>
      </c>
      <c r="F130" s="140">
        <v>2</v>
      </c>
      <c r="G130" s="140">
        <v>1.85</v>
      </c>
      <c r="H130" s="142">
        <v>3.85E-2</v>
      </c>
    </row>
    <row r="131" spans="3:8" hidden="1">
      <c r="C131" s="139">
        <v>32</v>
      </c>
      <c r="D131" s="140" t="s">
        <v>62</v>
      </c>
      <c r="E131" s="96" t="s">
        <v>427</v>
      </c>
      <c r="F131" s="140">
        <v>1.6</v>
      </c>
      <c r="G131" s="140">
        <v>1.2</v>
      </c>
      <c r="H131" s="142">
        <v>2.7999999999999997E-2</v>
      </c>
    </row>
    <row r="132" spans="3:8" hidden="1">
      <c r="C132" s="139">
        <v>321</v>
      </c>
      <c r="D132" s="140" t="s">
        <v>126</v>
      </c>
      <c r="E132" s="96" t="s">
        <v>428</v>
      </c>
      <c r="F132" s="140">
        <v>1</v>
      </c>
      <c r="G132" s="140">
        <v>0.85</v>
      </c>
      <c r="H132" s="142">
        <v>1.8500000000000003E-2</v>
      </c>
    </row>
    <row r="133" spans="3:8" hidden="1">
      <c r="C133" s="139">
        <v>322</v>
      </c>
      <c r="D133" s="140" t="s">
        <v>63</v>
      </c>
      <c r="E133" s="96" t="s">
        <v>429</v>
      </c>
      <c r="F133" s="140">
        <v>1</v>
      </c>
      <c r="G133" s="140">
        <v>0.85</v>
      </c>
      <c r="H133" s="142">
        <v>1.8500000000000003E-2</v>
      </c>
    </row>
    <row r="134" spans="3:8" hidden="1">
      <c r="C134" s="139">
        <v>33</v>
      </c>
      <c r="D134" s="140" t="s">
        <v>64</v>
      </c>
      <c r="E134" s="96" t="s">
        <v>430</v>
      </c>
      <c r="F134" s="140">
        <v>2</v>
      </c>
      <c r="G134" s="140">
        <v>1.85</v>
      </c>
      <c r="H134" s="142">
        <v>3.85E-2</v>
      </c>
    </row>
    <row r="135" spans="3:8" hidden="1">
      <c r="C135" s="139">
        <v>3313</v>
      </c>
      <c r="D135" s="140" t="s">
        <v>127</v>
      </c>
      <c r="E135" s="96" t="s">
        <v>431</v>
      </c>
      <c r="F135" s="140">
        <v>1.5</v>
      </c>
      <c r="G135" s="140">
        <v>1.1000000000000001</v>
      </c>
      <c r="H135" s="142">
        <v>2.6000000000000002E-2</v>
      </c>
    </row>
    <row r="136" spans="3:8" hidden="1">
      <c r="C136" s="139">
        <v>3314</v>
      </c>
      <c r="D136" s="140" t="s">
        <v>128</v>
      </c>
      <c r="E136" s="96" t="s">
        <v>432</v>
      </c>
      <c r="F136" s="140">
        <v>1.6</v>
      </c>
      <c r="G136" s="140">
        <v>1.2</v>
      </c>
      <c r="H136" s="142">
        <v>2.7999999999999997E-2</v>
      </c>
    </row>
    <row r="137" spans="3:8" hidden="1">
      <c r="C137" s="139">
        <v>35</v>
      </c>
      <c r="D137" s="140" t="s">
        <v>129</v>
      </c>
      <c r="E137" s="96" t="s">
        <v>433</v>
      </c>
      <c r="F137" s="140">
        <v>1.8</v>
      </c>
      <c r="G137" s="140">
        <v>1.5</v>
      </c>
      <c r="H137" s="142">
        <v>3.3000000000000002E-2</v>
      </c>
    </row>
    <row r="138" spans="3:8" hidden="1">
      <c r="C138" s="139">
        <v>36</v>
      </c>
      <c r="D138" s="140" t="s">
        <v>130</v>
      </c>
      <c r="E138" s="96" t="s">
        <v>434</v>
      </c>
      <c r="F138" s="140">
        <v>2.1</v>
      </c>
      <c r="G138" s="140">
        <v>1.6</v>
      </c>
      <c r="H138" s="142">
        <v>3.7000000000000005E-2</v>
      </c>
    </row>
    <row r="139" spans="3:8" hidden="1">
      <c r="C139" s="139">
        <v>37</v>
      </c>
      <c r="D139" s="140" t="s">
        <v>65</v>
      </c>
      <c r="E139" s="96" t="s">
        <v>435</v>
      </c>
      <c r="F139" s="140">
        <v>2.1</v>
      </c>
      <c r="G139" s="140">
        <v>1.6</v>
      </c>
      <c r="H139" s="142">
        <v>3.7000000000000005E-2</v>
      </c>
    </row>
    <row r="140" spans="3:8" hidden="1">
      <c r="C140" s="139">
        <v>38</v>
      </c>
      <c r="D140" s="140" t="s">
        <v>131</v>
      </c>
      <c r="E140" s="96" t="s">
        <v>436</v>
      </c>
      <c r="F140" s="140">
        <v>2.1</v>
      </c>
      <c r="G140" s="140">
        <v>1.6</v>
      </c>
      <c r="H140" s="142">
        <v>3.7000000000000005E-2</v>
      </c>
    </row>
    <row r="141" spans="3:8" hidden="1">
      <c r="C141" s="139">
        <v>39</v>
      </c>
      <c r="D141" s="140" t="s">
        <v>132</v>
      </c>
      <c r="E141" s="96" t="s">
        <v>437</v>
      </c>
      <c r="F141" s="140">
        <v>2.1</v>
      </c>
      <c r="G141" s="140">
        <v>1.6</v>
      </c>
      <c r="H141" s="142">
        <v>3.7000000000000005E-2</v>
      </c>
    </row>
    <row r="142" spans="3:8" hidden="1">
      <c r="C142" s="139">
        <v>41</v>
      </c>
      <c r="D142" s="140" t="s">
        <v>133</v>
      </c>
      <c r="E142" s="96" t="s">
        <v>438</v>
      </c>
      <c r="F142" s="140">
        <v>3.35</v>
      </c>
      <c r="G142" s="140">
        <v>3.35</v>
      </c>
      <c r="H142" s="142">
        <v>6.7000000000000004E-2</v>
      </c>
    </row>
    <row r="143" spans="3:8" hidden="1">
      <c r="C143" s="139">
        <v>411</v>
      </c>
      <c r="D143" s="140" t="s">
        <v>134</v>
      </c>
      <c r="E143" s="96" t="s">
        <v>439</v>
      </c>
      <c r="F143" s="140">
        <v>0.85</v>
      </c>
      <c r="G143" s="140">
        <v>0.8</v>
      </c>
      <c r="H143" s="142">
        <v>1.6500000000000001E-2</v>
      </c>
    </row>
    <row r="144" spans="3:8" hidden="1">
      <c r="C144" s="139">
        <v>42</v>
      </c>
      <c r="D144" s="140" t="s">
        <v>135</v>
      </c>
      <c r="E144" s="96" t="s">
        <v>440</v>
      </c>
      <c r="F144" s="140">
        <v>3.35</v>
      </c>
      <c r="G144" s="140">
        <v>3.35</v>
      </c>
      <c r="H144" s="142">
        <v>6.7000000000000004E-2</v>
      </c>
    </row>
    <row r="145" spans="3:8" hidden="1">
      <c r="C145" s="139">
        <v>43</v>
      </c>
      <c r="D145" s="140" t="s">
        <v>136</v>
      </c>
      <c r="E145" s="96" t="s">
        <v>441</v>
      </c>
      <c r="F145" s="140">
        <v>3.35</v>
      </c>
      <c r="G145" s="140">
        <v>3.35</v>
      </c>
      <c r="H145" s="142">
        <v>6.7000000000000004E-2</v>
      </c>
    </row>
    <row r="146" spans="3:8" hidden="1">
      <c r="C146" s="139">
        <v>45</v>
      </c>
      <c r="D146" s="140" t="s">
        <v>137</v>
      </c>
      <c r="E146" s="96" t="s">
        <v>442</v>
      </c>
      <c r="F146" s="140">
        <v>1</v>
      </c>
      <c r="G146" s="140">
        <v>1.05</v>
      </c>
      <c r="H146" s="142">
        <v>2.0499999999999997E-2</v>
      </c>
    </row>
    <row r="147" spans="3:8" hidden="1">
      <c r="C147" s="139">
        <v>452</v>
      </c>
      <c r="D147" s="140" t="s">
        <v>138</v>
      </c>
      <c r="E147" s="96" t="s">
        <v>443</v>
      </c>
      <c r="F147" s="140">
        <v>2.4500000000000002</v>
      </c>
      <c r="G147" s="140">
        <v>2</v>
      </c>
      <c r="H147" s="142">
        <v>4.4500000000000005E-2</v>
      </c>
    </row>
    <row r="148" spans="3:8" hidden="1">
      <c r="C148" s="139">
        <v>454</v>
      </c>
      <c r="D148" s="140" t="s">
        <v>139</v>
      </c>
      <c r="E148" s="96" t="s">
        <v>444</v>
      </c>
      <c r="F148" s="140">
        <v>1.7</v>
      </c>
      <c r="G148" s="140">
        <v>1.2</v>
      </c>
      <c r="H148" s="142">
        <v>2.8999999999999998E-2</v>
      </c>
    </row>
    <row r="149" spans="3:8" hidden="1">
      <c r="C149" s="139">
        <v>46</v>
      </c>
      <c r="D149" s="140" t="s">
        <v>26</v>
      </c>
      <c r="E149" s="96" t="s">
        <v>232</v>
      </c>
      <c r="F149" s="140">
        <v>1.4</v>
      </c>
      <c r="G149" s="140">
        <v>1.2</v>
      </c>
      <c r="H149" s="142">
        <v>2.6000000000000002E-2</v>
      </c>
    </row>
    <row r="150" spans="3:8" hidden="1">
      <c r="C150" s="139">
        <v>4623</v>
      </c>
      <c r="D150" s="140" t="s">
        <v>27</v>
      </c>
      <c r="E150" s="96" t="s">
        <v>445</v>
      </c>
      <c r="F150" s="140">
        <v>1.8</v>
      </c>
      <c r="G150" s="140">
        <v>1.5</v>
      </c>
      <c r="H150" s="142">
        <v>3.3000000000000002E-2</v>
      </c>
    </row>
    <row r="151" spans="3:8" hidden="1">
      <c r="C151" s="139">
        <v>4624</v>
      </c>
      <c r="D151" s="140" t="s">
        <v>28</v>
      </c>
      <c r="E151" s="96" t="s">
        <v>446</v>
      </c>
      <c r="F151" s="140">
        <v>1.8</v>
      </c>
      <c r="G151" s="140">
        <v>1.5</v>
      </c>
      <c r="H151" s="142">
        <v>3.3000000000000002E-2</v>
      </c>
    </row>
    <row r="152" spans="3:8" hidden="1">
      <c r="C152" s="139">
        <v>4632</v>
      </c>
      <c r="D152" s="140" t="s">
        <v>29</v>
      </c>
      <c r="E152" s="96" t="s">
        <v>447</v>
      </c>
      <c r="F152" s="140">
        <v>1.8</v>
      </c>
      <c r="G152" s="140">
        <v>1.5</v>
      </c>
      <c r="H152" s="142">
        <v>3.3000000000000002E-2</v>
      </c>
    </row>
    <row r="153" spans="3:8" hidden="1">
      <c r="C153" s="139">
        <v>4638</v>
      </c>
      <c r="D153" s="140" t="s">
        <v>30</v>
      </c>
      <c r="E153" s="96" t="s">
        <v>448</v>
      </c>
      <c r="F153" s="140">
        <v>1.6</v>
      </c>
      <c r="G153" s="140">
        <v>1.4</v>
      </c>
      <c r="H153" s="142">
        <v>0.03</v>
      </c>
    </row>
    <row r="154" spans="3:8" hidden="1">
      <c r="C154" s="139">
        <v>4672</v>
      </c>
      <c r="D154" s="140" t="s">
        <v>31</v>
      </c>
      <c r="E154" s="96" t="s">
        <v>449</v>
      </c>
      <c r="F154" s="140">
        <v>1.8</v>
      </c>
      <c r="G154" s="140">
        <v>1.5</v>
      </c>
      <c r="H154" s="142">
        <v>3.3000000000000002E-2</v>
      </c>
    </row>
    <row r="155" spans="3:8" hidden="1">
      <c r="C155" s="139">
        <v>4673</v>
      </c>
      <c r="D155" s="140" t="s">
        <v>32</v>
      </c>
      <c r="E155" s="96" t="s">
        <v>450</v>
      </c>
      <c r="F155" s="140">
        <v>1.8</v>
      </c>
      <c r="G155" s="140">
        <v>1.5</v>
      </c>
      <c r="H155" s="142">
        <v>3.3000000000000002E-2</v>
      </c>
    </row>
    <row r="156" spans="3:8" hidden="1">
      <c r="C156" s="139">
        <v>4674</v>
      </c>
      <c r="D156" s="140" t="s">
        <v>33</v>
      </c>
      <c r="E156" s="96" t="s">
        <v>451</v>
      </c>
      <c r="F156" s="140">
        <v>1.8</v>
      </c>
      <c r="G156" s="140">
        <v>1.55</v>
      </c>
      <c r="H156" s="142">
        <v>3.3500000000000002E-2</v>
      </c>
    </row>
    <row r="157" spans="3:8" hidden="1">
      <c r="C157" s="139">
        <v>4677</v>
      </c>
      <c r="D157" s="140" t="s">
        <v>34</v>
      </c>
      <c r="E157" s="96" t="s">
        <v>452</v>
      </c>
      <c r="F157" s="140">
        <v>1.8</v>
      </c>
      <c r="G157" s="140">
        <v>1.55</v>
      </c>
      <c r="H157" s="142">
        <v>3.3500000000000002E-2</v>
      </c>
    </row>
    <row r="158" spans="3:8" hidden="1">
      <c r="C158" s="139">
        <v>4690</v>
      </c>
      <c r="D158" s="140" t="s">
        <v>35</v>
      </c>
      <c r="E158" s="96" t="s">
        <v>453</v>
      </c>
      <c r="F158" s="140">
        <v>1.8</v>
      </c>
      <c r="G158" s="140">
        <v>1.55</v>
      </c>
      <c r="H158" s="142">
        <v>3.3500000000000002E-2</v>
      </c>
    </row>
    <row r="159" spans="3:8" hidden="1">
      <c r="C159" s="139">
        <v>47</v>
      </c>
      <c r="D159" s="140" t="s">
        <v>36</v>
      </c>
      <c r="E159" s="96" t="s">
        <v>454</v>
      </c>
      <c r="F159" s="140">
        <v>0.95</v>
      </c>
      <c r="G159" s="140">
        <v>0.7</v>
      </c>
      <c r="H159" s="142">
        <v>1.6500000000000001E-2</v>
      </c>
    </row>
    <row r="160" spans="3:8" hidden="1">
      <c r="C160" s="139">
        <v>473</v>
      </c>
      <c r="D160" s="140" t="s">
        <v>37</v>
      </c>
      <c r="E160" s="96" t="s">
        <v>455</v>
      </c>
      <c r="F160" s="140">
        <v>1</v>
      </c>
      <c r="G160" s="140">
        <v>0.85</v>
      </c>
      <c r="H160" s="142">
        <v>1.8500000000000003E-2</v>
      </c>
    </row>
    <row r="161" spans="3:8" hidden="1">
      <c r="C161" s="139">
        <v>49</v>
      </c>
      <c r="D161" s="140" t="s">
        <v>140</v>
      </c>
      <c r="E161" s="96" t="s">
        <v>456</v>
      </c>
      <c r="F161" s="140">
        <v>1.8</v>
      </c>
      <c r="G161" s="140">
        <v>1.5</v>
      </c>
      <c r="H161" s="142">
        <v>3.3000000000000002E-2</v>
      </c>
    </row>
    <row r="162" spans="3:8" hidden="1">
      <c r="C162" s="139">
        <v>494</v>
      </c>
      <c r="D162" s="140" t="s">
        <v>141</v>
      </c>
      <c r="E162" s="96" t="s">
        <v>457</v>
      </c>
      <c r="F162" s="140">
        <v>2</v>
      </c>
      <c r="G162" s="140">
        <v>1.7</v>
      </c>
      <c r="H162" s="142">
        <v>3.7000000000000005E-2</v>
      </c>
    </row>
    <row r="163" spans="3:8" hidden="1">
      <c r="C163" s="139">
        <v>50</v>
      </c>
      <c r="D163" s="140" t="s">
        <v>79</v>
      </c>
      <c r="E163" s="96" t="s">
        <v>458</v>
      </c>
      <c r="F163" s="140">
        <v>2</v>
      </c>
      <c r="G163" s="140">
        <v>1.85</v>
      </c>
      <c r="H163" s="142">
        <v>3.85E-2</v>
      </c>
    </row>
    <row r="164" spans="3:8" hidden="1">
      <c r="C164" s="139">
        <v>51</v>
      </c>
      <c r="D164" s="140" t="s">
        <v>142</v>
      </c>
      <c r="E164" s="96" t="s">
        <v>459</v>
      </c>
      <c r="F164" s="140">
        <v>1.9</v>
      </c>
      <c r="G164" s="140">
        <v>1.7</v>
      </c>
      <c r="H164" s="142">
        <v>3.6000000000000004E-2</v>
      </c>
    </row>
    <row r="165" spans="3:8" hidden="1">
      <c r="C165" s="139">
        <v>52</v>
      </c>
      <c r="D165" s="140" t="s">
        <v>143</v>
      </c>
      <c r="E165" s="96" t="s">
        <v>460</v>
      </c>
      <c r="F165" s="140">
        <v>1.8</v>
      </c>
      <c r="G165" s="140">
        <v>1.5</v>
      </c>
      <c r="H165" s="142">
        <v>3.3000000000000002E-2</v>
      </c>
    </row>
    <row r="166" spans="3:8" hidden="1">
      <c r="C166" s="139" t="s">
        <v>93</v>
      </c>
      <c r="D166" s="140" t="s">
        <v>66</v>
      </c>
      <c r="E166" s="96" t="s">
        <v>461</v>
      </c>
      <c r="F166" s="140">
        <v>3.35</v>
      </c>
      <c r="G166" s="140">
        <v>3.35</v>
      </c>
      <c r="H166" s="142">
        <v>6.7000000000000004E-2</v>
      </c>
    </row>
    <row r="167" spans="3:8" hidden="1">
      <c r="C167" s="139">
        <v>5221</v>
      </c>
      <c r="D167" s="140" t="s">
        <v>80</v>
      </c>
      <c r="E167" s="96" t="s">
        <v>462</v>
      </c>
      <c r="F167" s="140">
        <v>1</v>
      </c>
      <c r="G167" s="140">
        <v>1.1000000000000001</v>
      </c>
      <c r="H167" s="142">
        <v>2.1000000000000001E-2</v>
      </c>
    </row>
    <row r="168" spans="3:8" hidden="1">
      <c r="C168" s="139">
        <v>53</v>
      </c>
      <c r="D168" s="140" t="s">
        <v>144</v>
      </c>
      <c r="E168" s="96" t="s">
        <v>463</v>
      </c>
      <c r="F168" s="140">
        <v>1</v>
      </c>
      <c r="G168" s="140">
        <v>0.75</v>
      </c>
      <c r="H168" s="142">
        <v>1.7500000000000002E-2</v>
      </c>
    </row>
    <row r="169" spans="3:8" hidden="1">
      <c r="C169" s="139">
        <v>55</v>
      </c>
      <c r="D169" s="140" t="s">
        <v>145</v>
      </c>
      <c r="E169" s="96" t="s">
        <v>464</v>
      </c>
      <c r="F169" s="140">
        <v>0.8</v>
      </c>
      <c r="G169" s="140">
        <v>0.7</v>
      </c>
      <c r="H169" s="142">
        <v>1.4999999999999999E-2</v>
      </c>
    </row>
    <row r="170" spans="3:8" hidden="1">
      <c r="C170" s="139">
        <v>56</v>
      </c>
      <c r="D170" s="140" t="s">
        <v>146</v>
      </c>
      <c r="E170" s="96" t="s">
        <v>465</v>
      </c>
      <c r="F170" s="140">
        <v>0.8</v>
      </c>
      <c r="G170" s="140">
        <v>0.7</v>
      </c>
      <c r="H170" s="142">
        <v>1.4999999999999999E-2</v>
      </c>
    </row>
    <row r="171" spans="3:8" hidden="1">
      <c r="C171" s="139">
        <v>58</v>
      </c>
      <c r="D171" s="140" t="s">
        <v>67</v>
      </c>
      <c r="E171" s="96" t="s">
        <v>466</v>
      </c>
      <c r="F171" s="140">
        <v>0.65</v>
      </c>
      <c r="G171" s="140">
        <v>1</v>
      </c>
      <c r="H171" s="142">
        <v>1.6500000000000001E-2</v>
      </c>
    </row>
    <row r="172" spans="3:8" hidden="1">
      <c r="C172" s="139">
        <v>59</v>
      </c>
      <c r="D172" s="140" t="s">
        <v>38</v>
      </c>
      <c r="E172" s="96" t="s">
        <v>467</v>
      </c>
      <c r="F172" s="140">
        <v>0.8</v>
      </c>
      <c r="G172" s="140">
        <v>0.7</v>
      </c>
      <c r="H172" s="142">
        <v>1.4999999999999999E-2</v>
      </c>
    </row>
    <row r="173" spans="3:8" hidden="1">
      <c r="C173" s="139">
        <v>60</v>
      </c>
      <c r="D173" s="140" t="s">
        <v>147</v>
      </c>
      <c r="E173" s="96" t="s">
        <v>468</v>
      </c>
      <c r="F173" s="140">
        <v>0.8</v>
      </c>
      <c r="G173" s="140">
        <v>0.7</v>
      </c>
      <c r="H173" s="142">
        <v>1.4999999999999999E-2</v>
      </c>
    </row>
    <row r="174" spans="3:8" hidden="1">
      <c r="C174" s="139">
        <v>61</v>
      </c>
      <c r="D174" s="140" t="s">
        <v>148</v>
      </c>
      <c r="E174" s="96" t="s">
        <v>469</v>
      </c>
      <c r="F174" s="140">
        <v>0.8</v>
      </c>
      <c r="G174" s="140">
        <v>0.7</v>
      </c>
      <c r="H174" s="142">
        <v>1.4999999999999999E-2</v>
      </c>
    </row>
    <row r="175" spans="3:8" hidden="1">
      <c r="C175" s="139">
        <v>62</v>
      </c>
      <c r="D175" s="140" t="s">
        <v>149</v>
      </c>
      <c r="E175" s="96" t="s">
        <v>470</v>
      </c>
      <c r="F175" s="140">
        <v>0.8</v>
      </c>
      <c r="G175" s="140">
        <v>0.7</v>
      </c>
      <c r="H175" s="142">
        <v>1.4999999999999999E-2</v>
      </c>
    </row>
    <row r="176" spans="3:8" hidden="1">
      <c r="C176" s="139">
        <v>63</v>
      </c>
      <c r="D176" s="140" t="s">
        <v>150</v>
      </c>
      <c r="E176" s="96" t="s">
        <v>471</v>
      </c>
      <c r="F176" s="140">
        <v>0.65</v>
      </c>
      <c r="G176" s="140">
        <v>1</v>
      </c>
      <c r="H176" s="142">
        <v>1.6500000000000001E-2</v>
      </c>
    </row>
    <row r="177" spans="3:8" hidden="1">
      <c r="C177" s="139">
        <v>6391</v>
      </c>
      <c r="D177" s="140" t="s">
        <v>151</v>
      </c>
      <c r="E177" s="96" t="s">
        <v>472</v>
      </c>
      <c r="F177" s="140">
        <v>0.8</v>
      </c>
      <c r="G177" s="140">
        <v>0.7</v>
      </c>
      <c r="H177" s="142">
        <v>1.4999999999999999E-2</v>
      </c>
    </row>
    <row r="178" spans="3:8" hidden="1">
      <c r="C178" s="139">
        <v>64</v>
      </c>
      <c r="D178" s="140" t="s">
        <v>152</v>
      </c>
      <c r="E178" s="96" t="s">
        <v>473</v>
      </c>
      <c r="F178" s="140">
        <v>0.8</v>
      </c>
      <c r="G178" s="140">
        <v>0.7</v>
      </c>
      <c r="H178" s="142">
        <v>1.4999999999999999E-2</v>
      </c>
    </row>
    <row r="179" spans="3:8" hidden="1">
      <c r="C179" s="139">
        <v>65</v>
      </c>
      <c r="D179" s="140" t="s">
        <v>81</v>
      </c>
      <c r="E179" s="96" t="s">
        <v>474</v>
      </c>
      <c r="F179" s="140">
        <v>0.8</v>
      </c>
      <c r="G179" s="140">
        <v>0.7</v>
      </c>
      <c r="H179" s="142">
        <v>1.4999999999999999E-2</v>
      </c>
    </row>
    <row r="180" spans="3:8" hidden="1">
      <c r="C180" s="139">
        <v>66</v>
      </c>
      <c r="D180" s="140" t="s">
        <v>82</v>
      </c>
      <c r="E180" s="96" t="s">
        <v>475</v>
      </c>
      <c r="F180" s="140">
        <v>0.8</v>
      </c>
      <c r="G180" s="140">
        <v>0.7</v>
      </c>
      <c r="H180" s="142">
        <v>1.4999999999999999E-2</v>
      </c>
    </row>
    <row r="181" spans="3:8" hidden="1">
      <c r="C181" s="139">
        <v>68</v>
      </c>
      <c r="D181" s="140" t="s">
        <v>153</v>
      </c>
      <c r="E181" s="96" t="s">
        <v>476</v>
      </c>
      <c r="F181" s="140">
        <v>0.65</v>
      </c>
      <c r="G181" s="140">
        <v>1</v>
      </c>
      <c r="H181" s="142">
        <v>1.6500000000000001E-2</v>
      </c>
    </row>
    <row r="182" spans="3:8" hidden="1">
      <c r="C182" s="139">
        <v>69</v>
      </c>
      <c r="D182" s="140" t="s">
        <v>83</v>
      </c>
      <c r="E182" s="96" t="s">
        <v>477</v>
      </c>
      <c r="F182" s="140">
        <v>0.8</v>
      </c>
      <c r="G182" s="140">
        <v>0.7</v>
      </c>
      <c r="H182" s="142">
        <v>1.4999999999999999E-2</v>
      </c>
    </row>
    <row r="183" spans="3:8" hidden="1">
      <c r="C183" s="139">
        <v>70</v>
      </c>
      <c r="D183" s="140" t="s">
        <v>154</v>
      </c>
      <c r="E183" s="96" t="s">
        <v>478</v>
      </c>
      <c r="F183" s="140">
        <v>0.8</v>
      </c>
      <c r="G183" s="140">
        <v>0.7</v>
      </c>
      <c r="H183" s="142">
        <v>1.4999999999999999E-2</v>
      </c>
    </row>
    <row r="184" spans="3:8" hidden="1">
      <c r="C184" s="139">
        <v>71</v>
      </c>
      <c r="D184" s="140" t="s">
        <v>155</v>
      </c>
      <c r="E184" s="96" t="s">
        <v>479</v>
      </c>
      <c r="F184" s="140">
        <v>0.65</v>
      </c>
      <c r="G184" s="140">
        <v>1</v>
      </c>
      <c r="H184" s="142">
        <v>1.6500000000000001E-2</v>
      </c>
    </row>
    <row r="185" spans="3:8" hidden="1">
      <c r="C185" s="139">
        <v>72</v>
      </c>
      <c r="D185" s="140" t="s">
        <v>156</v>
      </c>
      <c r="E185" s="96" t="s">
        <v>196</v>
      </c>
      <c r="F185" s="140">
        <v>0.8</v>
      </c>
      <c r="G185" s="140">
        <v>0.7</v>
      </c>
      <c r="H185" s="142">
        <v>1.4999999999999999E-2</v>
      </c>
    </row>
    <row r="186" spans="3:8" hidden="1">
      <c r="C186" s="139">
        <v>73</v>
      </c>
      <c r="D186" s="140" t="s">
        <v>157</v>
      </c>
      <c r="E186" s="96" t="s">
        <v>480</v>
      </c>
      <c r="F186" s="140">
        <v>0.9</v>
      </c>
      <c r="G186" s="140">
        <v>0.8</v>
      </c>
      <c r="H186" s="142">
        <v>1.7000000000000001E-2</v>
      </c>
    </row>
    <row r="187" spans="3:8" hidden="1">
      <c r="C187" s="139">
        <v>74</v>
      </c>
      <c r="D187" s="140" t="s">
        <v>158</v>
      </c>
      <c r="E187" s="96" t="s">
        <v>481</v>
      </c>
      <c r="F187" s="140">
        <v>0.9</v>
      </c>
      <c r="G187" s="140">
        <v>0.85</v>
      </c>
      <c r="H187" s="142">
        <v>1.7500000000000002E-2</v>
      </c>
    </row>
    <row r="188" spans="3:8" hidden="1">
      <c r="C188" s="139">
        <v>742</v>
      </c>
      <c r="D188" s="140" t="s">
        <v>159</v>
      </c>
      <c r="E188" s="96" t="s">
        <v>482</v>
      </c>
      <c r="F188" s="140">
        <v>0.8</v>
      </c>
      <c r="G188" s="140">
        <v>0.7</v>
      </c>
      <c r="H188" s="142">
        <v>1.4999999999999999E-2</v>
      </c>
    </row>
    <row r="189" spans="3:8" hidden="1">
      <c r="C189" s="139">
        <v>75</v>
      </c>
      <c r="D189" s="140" t="s">
        <v>160</v>
      </c>
      <c r="E189" s="96" t="s">
        <v>483</v>
      </c>
      <c r="F189" s="140">
        <v>1.5</v>
      </c>
      <c r="G189" s="140">
        <v>1.1000000000000001</v>
      </c>
      <c r="H189" s="142">
        <v>2.6000000000000002E-2</v>
      </c>
    </row>
    <row r="190" spans="3:8" hidden="1">
      <c r="C190" s="139">
        <v>77</v>
      </c>
      <c r="D190" s="140" t="s">
        <v>180</v>
      </c>
      <c r="E190" s="96" t="s">
        <v>484</v>
      </c>
      <c r="F190" s="140">
        <v>1</v>
      </c>
      <c r="G190" s="140">
        <v>1</v>
      </c>
      <c r="H190" s="142">
        <v>0.02</v>
      </c>
    </row>
    <row r="191" spans="3:8" hidden="1">
      <c r="C191" s="139">
        <v>78</v>
      </c>
      <c r="D191" s="140" t="s">
        <v>68</v>
      </c>
      <c r="E191" s="96" t="s">
        <v>485</v>
      </c>
      <c r="F191" s="140">
        <v>1.55</v>
      </c>
      <c r="G191" s="140">
        <v>1.2</v>
      </c>
      <c r="H191" s="142">
        <v>2.75E-2</v>
      </c>
    </row>
    <row r="192" spans="3:8" hidden="1">
      <c r="C192" s="139" t="s">
        <v>372</v>
      </c>
      <c r="D192" s="140" t="s">
        <v>84</v>
      </c>
      <c r="E192" s="96" t="s">
        <v>486</v>
      </c>
      <c r="F192" s="140">
        <v>3.35</v>
      </c>
      <c r="G192" s="140">
        <v>3.35</v>
      </c>
      <c r="H192" s="142">
        <v>6.7000000000000004E-2</v>
      </c>
    </row>
    <row r="193" spans="3:8" hidden="1">
      <c r="C193" s="139">
        <v>781</v>
      </c>
      <c r="D193" s="140" t="s">
        <v>161</v>
      </c>
      <c r="E193" s="96" t="s">
        <v>487</v>
      </c>
      <c r="F193" s="140">
        <v>0.95</v>
      </c>
      <c r="G193" s="140">
        <v>1</v>
      </c>
      <c r="H193" s="142">
        <v>1.95E-2</v>
      </c>
    </row>
    <row r="194" spans="3:8" hidden="1">
      <c r="C194" s="139">
        <v>79</v>
      </c>
      <c r="D194" s="140" t="s">
        <v>162</v>
      </c>
      <c r="E194" s="96" t="s">
        <v>488</v>
      </c>
      <c r="F194" s="140">
        <v>0.8</v>
      </c>
      <c r="G194" s="140">
        <v>0.7</v>
      </c>
      <c r="H194" s="142">
        <v>1.4999999999999999E-2</v>
      </c>
    </row>
    <row r="195" spans="3:8" hidden="1">
      <c r="C195" s="139">
        <v>80</v>
      </c>
      <c r="D195" s="140" t="s">
        <v>69</v>
      </c>
      <c r="E195" s="96" t="s">
        <v>489</v>
      </c>
      <c r="F195" s="140">
        <v>1.4</v>
      </c>
      <c r="G195" s="140">
        <v>2.2000000000000002</v>
      </c>
      <c r="H195" s="142">
        <v>3.6000000000000004E-2</v>
      </c>
    </row>
    <row r="196" spans="3:8" hidden="1">
      <c r="C196" s="139">
        <v>81</v>
      </c>
      <c r="D196" s="140" t="s">
        <v>70</v>
      </c>
      <c r="E196" s="96" t="s">
        <v>490</v>
      </c>
      <c r="F196" s="140">
        <v>2.1</v>
      </c>
      <c r="G196" s="140">
        <v>1.5</v>
      </c>
      <c r="H196" s="142">
        <v>3.6000000000000004E-2</v>
      </c>
    </row>
    <row r="197" spans="3:8" hidden="1">
      <c r="C197" s="139">
        <v>811</v>
      </c>
      <c r="D197" s="140" t="s">
        <v>85</v>
      </c>
      <c r="E197" s="96" t="s">
        <v>491</v>
      </c>
      <c r="F197" s="140">
        <v>1</v>
      </c>
      <c r="G197" s="140">
        <v>0.85</v>
      </c>
      <c r="H197" s="142">
        <v>1.8500000000000003E-2</v>
      </c>
    </row>
    <row r="198" spans="3:8" hidden="1">
      <c r="C198" s="139">
        <v>82</v>
      </c>
      <c r="D198" s="140" t="s">
        <v>86</v>
      </c>
      <c r="E198" s="96" t="s">
        <v>492</v>
      </c>
      <c r="F198" s="140">
        <v>1</v>
      </c>
      <c r="G198" s="140">
        <v>1.05</v>
      </c>
      <c r="H198" s="142">
        <v>2.0499999999999997E-2</v>
      </c>
    </row>
    <row r="199" spans="3:8" hidden="1">
      <c r="C199" s="139">
        <v>8220</v>
      </c>
      <c r="D199" s="140" t="s">
        <v>163</v>
      </c>
      <c r="E199" s="96" t="s">
        <v>493</v>
      </c>
      <c r="F199" s="140">
        <v>0.8</v>
      </c>
      <c r="G199" s="140">
        <v>0.7</v>
      </c>
      <c r="H199" s="142">
        <v>1.4999999999999999E-2</v>
      </c>
    </row>
    <row r="200" spans="3:8" hidden="1">
      <c r="C200" s="139">
        <v>8292</v>
      </c>
      <c r="D200" s="140" t="s">
        <v>164</v>
      </c>
      <c r="E200" s="96" t="s">
        <v>494</v>
      </c>
      <c r="F200" s="140">
        <v>1.8</v>
      </c>
      <c r="G200" s="140">
        <v>1.5</v>
      </c>
      <c r="H200" s="142">
        <v>3.3000000000000002E-2</v>
      </c>
    </row>
    <row r="201" spans="3:8" hidden="1">
      <c r="C201" s="139">
        <v>84</v>
      </c>
      <c r="D201" s="140" t="s">
        <v>71</v>
      </c>
      <c r="E201" s="96" t="s">
        <v>495</v>
      </c>
      <c r="F201" s="140">
        <v>0.65</v>
      </c>
      <c r="G201" s="140">
        <v>1</v>
      </c>
      <c r="H201" s="142">
        <v>1.6500000000000001E-2</v>
      </c>
    </row>
    <row r="202" spans="3:8" hidden="1">
      <c r="C202" s="139">
        <v>842</v>
      </c>
      <c r="D202" s="140" t="s">
        <v>87</v>
      </c>
      <c r="E202" s="96" t="s">
        <v>496</v>
      </c>
      <c r="F202" s="140">
        <v>1.4</v>
      </c>
      <c r="G202" s="140">
        <v>2.2000000000000002</v>
      </c>
      <c r="H202" s="142">
        <v>3.6000000000000004E-2</v>
      </c>
    </row>
    <row r="203" spans="3:8" hidden="1">
      <c r="C203" s="139">
        <v>85</v>
      </c>
      <c r="D203" s="140" t="s">
        <v>165</v>
      </c>
      <c r="E203" s="96" t="s">
        <v>497</v>
      </c>
      <c r="F203" s="140">
        <v>0.8</v>
      </c>
      <c r="G203" s="140">
        <v>0.7</v>
      </c>
      <c r="H203" s="142">
        <v>1.4999999999999999E-2</v>
      </c>
    </row>
    <row r="204" spans="3:8" hidden="1">
      <c r="C204" s="139">
        <v>86</v>
      </c>
      <c r="D204" s="140" t="s">
        <v>166</v>
      </c>
      <c r="E204" s="96" t="s">
        <v>498</v>
      </c>
      <c r="F204" s="140">
        <v>0.8</v>
      </c>
      <c r="G204" s="140">
        <v>0.7</v>
      </c>
      <c r="H204" s="142">
        <v>1.4999999999999999E-2</v>
      </c>
    </row>
    <row r="205" spans="3:8" hidden="1">
      <c r="C205" s="139">
        <v>869</v>
      </c>
      <c r="D205" s="140" t="s">
        <v>167</v>
      </c>
      <c r="E205" s="96" t="s">
        <v>499</v>
      </c>
      <c r="F205" s="140">
        <v>0.95</v>
      </c>
      <c r="G205" s="140">
        <v>0.8</v>
      </c>
      <c r="H205" s="142">
        <v>1.7500000000000002E-2</v>
      </c>
    </row>
    <row r="206" spans="3:8" hidden="1">
      <c r="C206" s="139">
        <v>87</v>
      </c>
      <c r="D206" s="140" t="s">
        <v>168</v>
      </c>
      <c r="E206" s="96" t="s">
        <v>500</v>
      </c>
      <c r="F206" s="140">
        <v>0.8</v>
      </c>
      <c r="G206" s="140">
        <v>0.7</v>
      </c>
      <c r="H206" s="142">
        <v>1.4999999999999999E-2</v>
      </c>
    </row>
    <row r="207" spans="3:8" hidden="1">
      <c r="C207" s="139">
        <v>88</v>
      </c>
      <c r="D207" s="140" t="s">
        <v>169</v>
      </c>
      <c r="E207" s="96" t="s">
        <v>501</v>
      </c>
      <c r="F207" s="140">
        <v>0.8</v>
      </c>
      <c r="G207" s="140">
        <v>0.7</v>
      </c>
      <c r="H207" s="142">
        <v>1.4999999999999999E-2</v>
      </c>
    </row>
    <row r="208" spans="3:8" hidden="1">
      <c r="C208" s="139">
        <v>90</v>
      </c>
      <c r="D208" s="140" t="s">
        <v>170</v>
      </c>
      <c r="E208" s="96" t="s">
        <v>502</v>
      </c>
      <c r="F208" s="140">
        <v>0.8</v>
      </c>
      <c r="G208" s="140">
        <v>0.7</v>
      </c>
      <c r="H208" s="142">
        <v>1.4999999999999999E-2</v>
      </c>
    </row>
    <row r="209" spans="3:8" hidden="1">
      <c r="C209" s="139">
        <v>91</v>
      </c>
      <c r="D209" s="140" t="s">
        <v>88</v>
      </c>
      <c r="E209" s="96" t="s">
        <v>503</v>
      </c>
      <c r="F209" s="140">
        <v>0.8</v>
      </c>
      <c r="G209" s="140">
        <v>0.7</v>
      </c>
      <c r="H209" s="142">
        <v>1.4999999999999999E-2</v>
      </c>
    </row>
    <row r="210" spans="3:8" hidden="1">
      <c r="C210" s="139">
        <v>9104</v>
      </c>
      <c r="D210" s="140" t="s">
        <v>89</v>
      </c>
      <c r="E210" s="96" t="s">
        <v>504</v>
      </c>
      <c r="F210" s="140">
        <v>1.75</v>
      </c>
      <c r="G210" s="140">
        <v>1.2</v>
      </c>
      <c r="H210" s="142">
        <v>2.9500000000000002E-2</v>
      </c>
    </row>
    <row r="211" spans="3:8" hidden="1">
      <c r="C211" s="139">
        <v>92</v>
      </c>
      <c r="D211" s="140" t="s">
        <v>72</v>
      </c>
      <c r="E211" s="96" t="s">
        <v>505</v>
      </c>
      <c r="F211" s="140">
        <v>0.8</v>
      </c>
      <c r="G211" s="140">
        <v>0.7</v>
      </c>
      <c r="H211" s="142">
        <v>1.4999999999999999E-2</v>
      </c>
    </row>
    <row r="212" spans="3:8" hidden="1">
      <c r="C212" s="139">
        <v>93</v>
      </c>
      <c r="D212" s="140" t="s">
        <v>171</v>
      </c>
      <c r="E212" s="96" t="s">
        <v>506</v>
      </c>
      <c r="F212" s="140">
        <v>1.7</v>
      </c>
      <c r="G212" s="140">
        <v>1.3</v>
      </c>
      <c r="H212" s="142">
        <v>0.03</v>
      </c>
    </row>
    <row r="213" spans="3:8" hidden="1">
      <c r="C213" s="139" t="s">
        <v>94</v>
      </c>
      <c r="D213" s="140" t="s">
        <v>172</v>
      </c>
      <c r="E213" s="96" t="s">
        <v>507</v>
      </c>
      <c r="F213" s="140">
        <v>2.85</v>
      </c>
      <c r="G213" s="140">
        <v>3.35</v>
      </c>
      <c r="H213" s="142">
        <v>6.2E-2</v>
      </c>
    </row>
    <row r="214" spans="3:8" hidden="1">
      <c r="C214" s="139">
        <v>94</v>
      </c>
      <c r="D214" s="140" t="s">
        <v>173</v>
      </c>
      <c r="E214" s="96" t="s">
        <v>508</v>
      </c>
      <c r="F214" s="140">
        <v>0.65</v>
      </c>
      <c r="G214" s="140">
        <v>1</v>
      </c>
      <c r="H214" s="142">
        <v>1.6500000000000001E-2</v>
      </c>
    </row>
    <row r="215" spans="3:8" hidden="1">
      <c r="C215" s="139">
        <v>95</v>
      </c>
      <c r="D215" s="140" t="s">
        <v>174</v>
      </c>
      <c r="E215" s="96" t="s">
        <v>509</v>
      </c>
      <c r="F215" s="140">
        <v>1.5</v>
      </c>
      <c r="G215" s="140">
        <v>1.1000000000000001</v>
      </c>
      <c r="H215" s="142">
        <v>2.6000000000000002E-2</v>
      </c>
    </row>
    <row r="216" spans="3:8" hidden="1">
      <c r="C216" s="139">
        <v>9524</v>
      </c>
      <c r="D216" s="140" t="s">
        <v>39</v>
      </c>
      <c r="E216" s="96" t="s">
        <v>510</v>
      </c>
      <c r="F216" s="140">
        <v>2</v>
      </c>
      <c r="G216" s="140">
        <v>1.85</v>
      </c>
      <c r="H216" s="142">
        <v>3.85E-2</v>
      </c>
    </row>
    <row r="217" spans="3:8" hidden="1">
      <c r="C217" s="139">
        <v>96</v>
      </c>
      <c r="D217" s="140" t="s">
        <v>40</v>
      </c>
      <c r="E217" s="96" t="s">
        <v>511</v>
      </c>
      <c r="F217" s="140">
        <v>0.85</v>
      </c>
      <c r="G217" s="140">
        <v>0.7</v>
      </c>
      <c r="H217" s="142">
        <v>1.55E-2</v>
      </c>
    </row>
    <row r="218" spans="3:8" hidden="1">
      <c r="C218" s="139">
        <v>9602</v>
      </c>
      <c r="D218" s="140" t="s">
        <v>41</v>
      </c>
      <c r="E218" s="96" t="s">
        <v>512</v>
      </c>
      <c r="F218" s="140">
        <v>0.8</v>
      </c>
      <c r="G218" s="140">
        <v>0.7</v>
      </c>
      <c r="H218" s="142">
        <v>1.4999999999999999E-2</v>
      </c>
    </row>
    <row r="219" spans="3:8" hidden="1">
      <c r="C219" s="139">
        <v>9603</v>
      </c>
      <c r="D219" s="140" t="s">
        <v>42</v>
      </c>
      <c r="E219" s="96" t="s">
        <v>513</v>
      </c>
      <c r="F219" s="140">
        <v>1.8</v>
      </c>
      <c r="G219" s="140">
        <v>1.5</v>
      </c>
      <c r="H219" s="142">
        <v>3.3000000000000002E-2</v>
      </c>
    </row>
    <row r="220" spans="3:8" hidden="1">
      <c r="C220" s="139">
        <v>9609</v>
      </c>
      <c r="D220" s="140" t="s">
        <v>43</v>
      </c>
      <c r="E220" s="96" t="s">
        <v>514</v>
      </c>
      <c r="F220" s="140">
        <v>1.5</v>
      </c>
      <c r="G220" s="140">
        <v>1.1000000000000001</v>
      </c>
      <c r="H220" s="142">
        <v>2.6000000000000002E-2</v>
      </c>
    </row>
    <row r="221" spans="3:8" hidden="1">
      <c r="C221" s="139">
        <v>97</v>
      </c>
      <c r="D221" s="140" t="s">
        <v>44</v>
      </c>
      <c r="E221" s="96" t="s">
        <v>515</v>
      </c>
      <c r="F221" s="140">
        <v>0.8</v>
      </c>
      <c r="G221" s="140">
        <v>0.7</v>
      </c>
      <c r="H221" s="142">
        <v>1.4999999999999999E-2</v>
      </c>
    </row>
    <row r="222" spans="3:8" hidden="1">
      <c r="C222" s="139">
        <v>99</v>
      </c>
      <c r="D222" s="140" t="s">
        <v>45</v>
      </c>
      <c r="E222" s="96" t="s">
        <v>516</v>
      </c>
      <c r="F222" s="140">
        <v>1.2</v>
      </c>
      <c r="G222" s="140">
        <v>1.1499999999999999</v>
      </c>
      <c r="H222" s="142">
        <v>2.35E-2</v>
      </c>
    </row>
    <row r="223" spans="3:8" hidden="1">
      <c r="C223" s="139" t="s">
        <v>218</v>
      </c>
      <c r="D223" s="140" t="s">
        <v>46</v>
      </c>
      <c r="E223" s="96" t="s">
        <v>517</v>
      </c>
      <c r="F223" s="140">
        <v>0.8</v>
      </c>
      <c r="G223" s="140">
        <v>0.7</v>
      </c>
      <c r="H223" s="142">
        <v>1.4999999999999999E-2</v>
      </c>
    </row>
    <row r="224" spans="3:8" hidden="1">
      <c r="C224" s="139" t="s">
        <v>222</v>
      </c>
      <c r="D224" s="140" t="s">
        <v>47</v>
      </c>
      <c r="E224" s="96" t="s">
        <v>518</v>
      </c>
      <c r="F224" s="140">
        <v>1</v>
      </c>
      <c r="G224" s="140">
        <v>1.2</v>
      </c>
      <c r="H224" s="142">
        <v>2.2000000000000002E-2</v>
      </c>
    </row>
    <row r="225" spans="3:8" hidden="1">
      <c r="C225" s="139" t="s">
        <v>224</v>
      </c>
      <c r="D225" s="140" t="s">
        <v>48</v>
      </c>
      <c r="E225" s="96" t="s">
        <v>519</v>
      </c>
      <c r="F225" s="140">
        <v>3.35</v>
      </c>
      <c r="G225" s="140">
        <v>3.35</v>
      </c>
      <c r="H225" s="142">
        <v>6.7000000000000004E-2</v>
      </c>
    </row>
    <row r="226" spans="3:8" hidden="1">
      <c r="C226" s="139" t="s">
        <v>225</v>
      </c>
      <c r="D226" s="140" t="s">
        <v>49</v>
      </c>
      <c r="E226" s="96" t="s">
        <v>520</v>
      </c>
      <c r="F226" s="140">
        <v>3.35</v>
      </c>
      <c r="G226" s="140">
        <v>3.35</v>
      </c>
      <c r="H226" s="142">
        <v>6.7000000000000004E-2</v>
      </c>
    </row>
    <row r="227" spans="3:8" hidden="1">
      <c r="C227" s="139" t="s">
        <v>226</v>
      </c>
      <c r="D227" s="140" t="s">
        <v>50</v>
      </c>
      <c r="E227" s="96" t="s">
        <v>521</v>
      </c>
      <c r="F227" s="140">
        <v>2.1</v>
      </c>
      <c r="G227" s="140">
        <v>1.5</v>
      </c>
      <c r="H227" s="142">
        <v>3.6000000000000004E-2</v>
      </c>
    </row>
    <row r="228" spans="3:8" hidden="1">
      <c r="C228" s="139" t="s">
        <v>227</v>
      </c>
      <c r="D228" s="140" t="s">
        <v>51</v>
      </c>
      <c r="E228" s="96" t="s">
        <v>522</v>
      </c>
      <c r="F228" s="140">
        <v>1.4</v>
      </c>
      <c r="G228" s="140">
        <v>2.2000000000000002</v>
      </c>
      <c r="H228" s="142">
        <v>3.6000000000000004E-2</v>
      </c>
    </row>
    <row r="229" spans="3:8" ht="12.75" hidden="1">
      <c r="C229" s="9"/>
      <c r="D229" s="3"/>
    </row>
    <row r="230" spans="3:8" ht="12.75" hidden="1">
      <c r="C230" s="9"/>
      <c r="D230" s="3"/>
    </row>
    <row r="231" spans="3:8" hidden="1"/>
    <row r="972" spans="2:3" ht="12.75">
      <c r="B972" s="9"/>
      <c r="C972" s="3"/>
    </row>
    <row r="973" spans="2:3" ht="12.75">
      <c r="B973" s="9"/>
      <c r="C973" s="3"/>
    </row>
    <row r="974" spans="2:3" ht="12.75">
      <c r="B974" s="9"/>
      <c r="C974" s="3"/>
    </row>
    <row r="975" spans="2:3" ht="12.75">
      <c r="B975" s="9"/>
      <c r="C975" s="3"/>
    </row>
    <row r="976" spans="2:3" ht="12.75">
      <c r="B976" s="9"/>
      <c r="C976" s="3"/>
    </row>
    <row r="977" spans="2:3" ht="12.75">
      <c r="B977" s="9"/>
      <c r="C977" s="3"/>
    </row>
    <row r="978" spans="2:3" ht="12.75">
      <c r="B978" s="9"/>
      <c r="C978" s="3"/>
    </row>
    <row r="979" spans="2:3" ht="12.75">
      <c r="B979" s="9"/>
      <c r="C979" s="3"/>
    </row>
    <row r="980" spans="2:3" ht="12.75">
      <c r="B980" s="9"/>
      <c r="C980" s="3"/>
    </row>
    <row r="981" spans="2:3" ht="12.75">
      <c r="B981" s="9"/>
      <c r="C981" s="3"/>
    </row>
    <row r="982" spans="2:3" ht="12.75">
      <c r="B982" s="9"/>
      <c r="C982" s="3"/>
    </row>
    <row r="983" spans="2:3" ht="12.75">
      <c r="B983" s="9"/>
      <c r="C983" s="3"/>
    </row>
    <row r="984" spans="2:3" ht="12.75">
      <c r="B984" s="9"/>
      <c r="C984" s="3"/>
    </row>
    <row r="985" spans="2:3" ht="12.75">
      <c r="B985" s="9"/>
      <c r="C985" s="3"/>
    </row>
    <row r="986" spans="2:3" ht="12.75">
      <c r="B986" s="9"/>
      <c r="C986" s="3"/>
    </row>
    <row r="987" spans="2:3" ht="12.75">
      <c r="B987" s="9"/>
      <c r="C987" s="3"/>
    </row>
    <row r="988" spans="2:3" ht="12.75">
      <c r="B988" s="9"/>
      <c r="C988" s="3"/>
    </row>
    <row r="989" spans="2:3" ht="12.75">
      <c r="B989" s="9"/>
      <c r="C989" s="3"/>
    </row>
    <row r="990" spans="2:3" ht="12.75">
      <c r="B990" s="3"/>
      <c r="C990" s="3"/>
    </row>
    <row r="991" spans="2:3" ht="12.75">
      <c r="B991" s="3"/>
      <c r="C991" s="3"/>
    </row>
    <row r="992" spans="2:3" ht="12.75">
      <c r="B992" s="3"/>
      <c r="C992" s="3"/>
    </row>
    <row r="993" spans="2:3" ht="12.75">
      <c r="B993" s="3"/>
      <c r="C993" s="3"/>
    </row>
    <row r="994" spans="2:3" ht="12.75">
      <c r="B994" s="3"/>
      <c r="C994" s="3"/>
    </row>
    <row r="995" spans="2:3" ht="12.75">
      <c r="B995" s="3"/>
      <c r="C995" s="3"/>
    </row>
    <row r="996" spans="2:3" ht="12.75">
      <c r="B996" s="3"/>
      <c r="C996" s="3"/>
    </row>
    <row r="997" spans="2:3" ht="12.75">
      <c r="B997" s="3"/>
      <c r="C997" s="3"/>
    </row>
    <row r="998" spans="2:3" ht="12.75">
      <c r="B998" s="3"/>
      <c r="C998" s="3"/>
    </row>
    <row r="999" spans="2:3" ht="12.75">
      <c r="B999" s="3"/>
      <c r="C999" s="3"/>
    </row>
    <row r="1000" spans="2:3" ht="12.75">
      <c r="B1000" s="3"/>
      <c r="C1000" s="3"/>
    </row>
    <row r="1001" spans="2:3" ht="12.75">
      <c r="B1001" s="3"/>
      <c r="C1001" s="3"/>
    </row>
    <row r="1002" spans="2:3" ht="12.75">
      <c r="B1002" s="3"/>
      <c r="C1002" s="3"/>
    </row>
    <row r="1003" spans="2:3" ht="12.75">
      <c r="B1003" s="3"/>
      <c r="C1003" s="3"/>
    </row>
    <row r="1004" spans="2:3" ht="12.75">
      <c r="B1004" s="3"/>
      <c r="C1004" s="3"/>
    </row>
    <row r="1005" spans="2:3" ht="12.75">
      <c r="B1005" s="3"/>
      <c r="C1005" s="3"/>
    </row>
    <row r="1006" spans="2:3" ht="12.75">
      <c r="B1006" s="3"/>
      <c r="C1006" s="3"/>
    </row>
    <row r="1007" spans="2:3" ht="12.75">
      <c r="B1007" s="3"/>
      <c r="C1007" s="3"/>
    </row>
    <row r="1008" spans="2:3" ht="12.75">
      <c r="B1008" s="3"/>
      <c r="C1008" s="3"/>
    </row>
    <row r="1009" spans="2:3" ht="12.75">
      <c r="B1009" s="3"/>
      <c r="C1009" s="3"/>
    </row>
    <row r="1010" spans="2:3" ht="12.75">
      <c r="B1010" s="3"/>
      <c r="C1010" s="3"/>
    </row>
    <row r="1011" spans="2:3" ht="12.75">
      <c r="B1011" s="3"/>
      <c r="C1011" s="3"/>
    </row>
    <row r="1012" spans="2:3" ht="12.75">
      <c r="B1012" s="3"/>
      <c r="C1012" s="3"/>
    </row>
    <row r="1013" spans="2:3" ht="12.75">
      <c r="B1013" s="3"/>
      <c r="C1013" s="3"/>
    </row>
    <row r="1014" spans="2:3" ht="12.75">
      <c r="B1014" s="3"/>
      <c r="C1014" s="3"/>
    </row>
    <row r="1015" spans="2:3" ht="12.75">
      <c r="B1015" s="3"/>
      <c r="C1015" s="3"/>
    </row>
    <row r="1016" spans="2:3" ht="12.75">
      <c r="B1016" s="3"/>
      <c r="C1016" s="3"/>
    </row>
    <row r="1017" spans="2:3" ht="12.75">
      <c r="B1017" s="3"/>
      <c r="C1017" s="3"/>
    </row>
    <row r="1018" spans="2:3" ht="12.75">
      <c r="B1018" s="3"/>
      <c r="C1018" s="3"/>
    </row>
    <row r="1019" spans="2:3" ht="12.75">
      <c r="B1019" s="3"/>
      <c r="C1019" s="3"/>
    </row>
    <row r="1020" spans="2:3" ht="12.75">
      <c r="B1020" s="3"/>
      <c r="C1020" s="3"/>
    </row>
    <row r="1021" spans="2:3" ht="12.75">
      <c r="B1021" s="3"/>
      <c r="C1021" s="3"/>
    </row>
    <row r="1022" spans="2:3" ht="12.75">
      <c r="B1022" s="3"/>
      <c r="C1022" s="3"/>
    </row>
    <row r="1023" spans="2:3" ht="12.75">
      <c r="B1023" s="3"/>
      <c r="C1023" s="3"/>
    </row>
    <row r="1024" spans="2:3" ht="12.75">
      <c r="B1024" s="3"/>
      <c r="C1024" s="3"/>
    </row>
    <row r="1025" spans="2:3" ht="12.75">
      <c r="B1025" s="3"/>
      <c r="C1025" s="3"/>
    </row>
    <row r="1026" spans="2:3" ht="12.75">
      <c r="B1026" s="3"/>
      <c r="C1026" s="3"/>
    </row>
    <row r="1027" spans="2:3" ht="12.75">
      <c r="B1027" s="3"/>
      <c r="C1027" s="3"/>
    </row>
    <row r="1028" spans="2:3" ht="12.75">
      <c r="B1028" s="3"/>
      <c r="C1028" s="3"/>
    </row>
    <row r="1029" spans="2:3" ht="12.75">
      <c r="B1029" s="3"/>
      <c r="C1029" s="3"/>
    </row>
    <row r="1030" spans="2:3" ht="12.75">
      <c r="B1030" s="3"/>
      <c r="C1030" s="3"/>
    </row>
    <row r="1031" spans="2:3" ht="12.75">
      <c r="B1031" s="3"/>
      <c r="C1031" s="3"/>
    </row>
    <row r="1032" spans="2:3" ht="12.75">
      <c r="B1032" s="3"/>
      <c r="C1032" s="3"/>
    </row>
    <row r="1033" spans="2:3" ht="12.75">
      <c r="B1033" s="3"/>
      <c r="C1033" s="3"/>
    </row>
    <row r="1034" spans="2:3" ht="12.75">
      <c r="B1034" s="3"/>
      <c r="C1034" s="3"/>
    </row>
    <row r="1035" spans="2:3" ht="12.75">
      <c r="B1035" s="3"/>
      <c r="C1035" s="3"/>
    </row>
    <row r="1036" spans="2:3" ht="12.75">
      <c r="B1036" s="3"/>
      <c r="C1036" s="3"/>
    </row>
    <row r="1037" spans="2:3" ht="12.75">
      <c r="B1037" s="3"/>
      <c r="C1037" s="3"/>
    </row>
    <row r="1038" spans="2:3" ht="12.75">
      <c r="B1038" s="3"/>
      <c r="C1038" s="3"/>
    </row>
    <row r="1039" spans="2:3" ht="12.75">
      <c r="B1039" s="3"/>
      <c r="C1039" s="3"/>
    </row>
    <row r="1040" spans="2:3" ht="12.75">
      <c r="B1040" s="3"/>
      <c r="C1040" s="3"/>
    </row>
    <row r="1041" spans="2:3" ht="12.75">
      <c r="B1041" s="3"/>
      <c r="C1041" s="3"/>
    </row>
    <row r="1042" spans="2:3" ht="12.75">
      <c r="B1042" s="3"/>
      <c r="C1042" s="3"/>
    </row>
    <row r="1043" spans="2:3" ht="12.75">
      <c r="B1043" s="3"/>
      <c r="C1043" s="3"/>
    </row>
    <row r="1044" spans="2:3" ht="12.75">
      <c r="B1044" s="3"/>
      <c r="C1044" s="3"/>
    </row>
    <row r="1045" spans="2:3" ht="12.75">
      <c r="B1045" s="3"/>
      <c r="C1045" s="3"/>
    </row>
    <row r="1046" spans="2:3" ht="12.75">
      <c r="B1046" s="3"/>
      <c r="C1046" s="3"/>
    </row>
    <row r="1047" spans="2:3" ht="12.75">
      <c r="B1047" s="3"/>
      <c r="C1047" s="3"/>
    </row>
    <row r="1048" spans="2:3" ht="12.75">
      <c r="B1048" s="3"/>
      <c r="C1048" s="3"/>
    </row>
    <row r="1049" spans="2:3" ht="12.75">
      <c r="B1049" s="3"/>
      <c r="C1049" s="3"/>
    </row>
    <row r="1050" spans="2:3" ht="12.75">
      <c r="B1050" s="3"/>
      <c r="C1050" s="3"/>
    </row>
    <row r="1051" spans="2:3" ht="12.75">
      <c r="B1051" s="3"/>
      <c r="C1051" s="3"/>
    </row>
    <row r="1052" spans="2:3" ht="12.75">
      <c r="B1052" s="3"/>
      <c r="C1052" s="3"/>
    </row>
    <row r="1053" spans="2:3" ht="12.75">
      <c r="B1053" s="3"/>
      <c r="C1053" s="3"/>
    </row>
    <row r="1054" spans="2:3" ht="12.75">
      <c r="B1054" s="3"/>
      <c r="C1054" s="3"/>
    </row>
    <row r="1055" spans="2:3" ht="12.75">
      <c r="B1055" s="3"/>
      <c r="C1055" s="3"/>
    </row>
    <row r="1056" spans="2:3" ht="12.75">
      <c r="B1056" s="3"/>
      <c r="C1056" s="3"/>
    </row>
    <row r="1057" spans="2:3" ht="12.75">
      <c r="B1057" s="3"/>
      <c r="C1057" s="3"/>
    </row>
    <row r="1058" spans="2:3" ht="12.75">
      <c r="B1058" s="3"/>
      <c r="C1058" s="3"/>
    </row>
    <row r="1059" spans="2:3" ht="12.75">
      <c r="B1059" s="3"/>
      <c r="C1059" s="3"/>
    </row>
    <row r="1060" spans="2:3" ht="12.75">
      <c r="B1060" s="3"/>
      <c r="C1060" s="3"/>
    </row>
    <row r="1061" spans="2:3" ht="12.75">
      <c r="B1061" s="3"/>
      <c r="C1061" s="3"/>
    </row>
    <row r="1062" spans="2:3" ht="12.75">
      <c r="B1062" s="3"/>
      <c r="C1062" s="3"/>
    </row>
    <row r="1063" spans="2:3" ht="12.75">
      <c r="B1063" s="3"/>
      <c r="C1063" s="3"/>
    </row>
    <row r="1064" spans="2:3" ht="12.75">
      <c r="B1064" s="3"/>
      <c r="C1064" s="3"/>
    </row>
    <row r="1065" spans="2:3" ht="12.75">
      <c r="B1065" s="3"/>
      <c r="C1065" s="3"/>
    </row>
    <row r="1066" spans="2:3" ht="12.75">
      <c r="B1066" s="3"/>
      <c r="C1066" s="3"/>
    </row>
    <row r="1067" spans="2:3" ht="12.75">
      <c r="B1067" s="3"/>
      <c r="C1067" s="3"/>
    </row>
    <row r="1068" spans="2:3" ht="12.75">
      <c r="B1068" s="3"/>
      <c r="C1068" s="3"/>
    </row>
    <row r="1069" spans="2:3" ht="12.75">
      <c r="B1069" s="3"/>
      <c r="C1069" s="3"/>
    </row>
    <row r="1070" spans="2:3" ht="12.75">
      <c r="B1070" s="3"/>
      <c r="C1070" s="3"/>
    </row>
    <row r="1071" spans="2:3" ht="12.75">
      <c r="B1071" s="3"/>
      <c r="C1071" s="3"/>
    </row>
    <row r="1072" spans="2:3" ht="12.75">
      <c r="B1072" s="3"/>
      <c r="C1072" s="3"/>
    </row>
    <row r="1073" spans="2:3" ht="12.75">
      <c r="B1073" s="3"/>
      <c r="C1073" s="3"/>
    </row>
    <row r="1074" spans="2:3" ht="12.75">
      <c r="B1074" s="3"/>
      <c r="C1074" s="3"/>
    </row>
    <row r="1075" spans="2:3" ht="12.75">
      <c r="B1075" s="3"/>
      <c r="C1075" s="3"/>
    </row>
    <row r="1076" spans="2:3" ht="12.75">
      <c r="B1076" s="143"/>
      <c r="C1076" s="144"/>
    </row>
    <row r="1077" spans="2:3" ht="12.75">
      <c r="B1077" s="143"/>
      <c r="C1077" s="144"/>
    </row>
    <row r="1078" spans="2:3" ht="12.75">
      <c r="B1078" s="145"/>
      <c r="C1078" s="144"/>
    </row>
    <row r="1079" spans="2:3" ht="12.75">
      <c r="B1079" s="145"/>
      <c r="C1079" s="144"/>
    </row>
    <row r="1080" spans="2:3" ht="12.75">
      <c r="B1080" s="145"/>
      <c r="C1080" s="144"/>
    </row>
    <row r="1081" spans="2:3" ht="12.75">
      <c r="B1081" s="145"/>
      <c r="C1081" s="144"/>
    </row>
    <row r="1082" spans="2:3" ht="12.75">
      <c r="B1082" s="145"/>
      <c r="C1082" s="144"/>
    </row>
    <row r="1083" spans="2:3" ht="12.75">
      <c r="B1083" s="145"/>
      <c r="C1083" s="144"/>
    </row>
    <row r="1084" spans="2:3" ht="12.75">
      <c r="B1084" s="145"/>
      <c r="C1084" s="144"/>
    </row>
    <row r="1085" spans="2:3" ht="12.75">
      <c r="B1085" s="145"/>
      <c r="C1085" s="144"/>
    </row>
    <row r="1086" spans="2:3" ht="12.75">
      <c r="B1086" s="145"/>
      <c r="C1086" s="144"/>
    </row>
    <row r="1087" spans="2:3" ht="12.75">
      <c r="B1087" s="145"/>
      <c r="C1087" s="144"/>
    </row>
    <row r="1088" spans="2:3" ht="12.75">
      <c r="B1088" s="145"/>
      <c r="C1088" s="144"/>
    </row>
    <row r="1089" spans="2:3" ht="12.75">
      <c r="B1089" s="145"/>
      <c r="C1089" s="144"/>
    </row>
    <row r="1090" spans="2:3" ht="12.75">
      <c r="B1090" s="145"/>
      <c r="C1090" s="144"/>
    </row>
    <row r="1091" spans="2:3" ht="12.75">
      <c r="B1091" s="145"/>
      <c r="C1091" s="144"/>
    </row>
    <row r="1092" spans="2:3" ht="12.75">
      <c r="B1092" s="145"/>
      <c r="C1092" s="144"/>
    </row>
    <row r="1093" spans="2:3" ht="12.75">
      <c r="B1093" s="145"/>
      <c r="C1093" s="144"/>
    </row>
    <row r="1094" spans="2:3" ht="12.75">
      <c r="B1094" s="145"/>
      <c r="C1094" s="144"/>
    </row>
    <row r="1095" spans="2:3" ht="12.75">
      <c r="B1095" s="145"/>
      <c r="C1095" s="144"/>
    </row>
    <row r="1096" spans="2:3" ht="12.75">
      <c r="B1096" s="145"/>
      <c r="C1096" s="144"/>
    </row>
    <row r="1097" spans="2:3" ht="12.75">
      <c r="B1097" s="145"/>
      <c r="C1097" s="144"/>
    </row>
    <row r="1098" spans="2:3" ht="12.75">
      <c r="B1098" s="145"/>
      <c r="C1098" s="144"/>
    </row>
    <row r="1099" spans="2:3" ht="12.75">
      <c r="B1099" s="145"/>
      <c r="C1099" s="144"/>
    </row>
    <row r="1100" spans="2:3" ht="12.75">
      <c r="B1100" s="145"/>
      <c r="C1100" s="144"/>
    </row>
    <row r="1101" spans="2:3" ht="12.75">
      <c r="B1101" s="145"/>
      <c r="C1101" s="3"/>
    </row>
    <row r="1102" spans="2:3" ht="12.75">
      <c r="B1102" s="145"/>
      <c r="C1102" s="3"/>
    </row>
    <row r="1103" spans="2:3" ht="12.75">
      <c r="B1103" s="145"/>
      <c r="C1103" s="3"/>
    </row>
    <row r="1104" spans="2:3" ht="12.75">
      <c r="B1104" s="145"/>
      <c r="C1104" s="3"/>
    </row>
    <row r="1105" spans="2:3" ht="12.75">
      <c r="B1105" s="145"/>
      <c r="C1105" s="3"/>
    </row>
    <row r="1106" spans="2:3" ht="12.75">
      <c r="B1106" s="145"/>
      <c r="C1106" s="3"/>
    </row>
    <row r="1107" spans="2:3" ht="12.75">
      <c r="B1107" s="145"/>
      <c r="C1107" s="3"/>
    </row>
    <row r="1108" spans="2:3" ht="12.75">
      <c r="B1108" s="145"/>
      <c r="C1108" s="3"/>
    </row>
    <row r="1109" spans="2:3" ht="12.75">
      <c r="B1109" s="145"/>
      <c r="C1109" s="3"/>
    </row>
    <row r="1110" spans="2:3" ht="12.75">
      <c r="B1110" s="145"/>
      <c r="C1110" s="3"/>
    </row>
    <row r="1111" spans="2:3" ht="12.75">
      <c r="B1111" s="145"/>
      <c r="C1111" s="3"/>
    </row>
    <row r="1112" spans="2:3" ht="12.75">
      <c r="B1112" s="145"/>
      <c r="C1112" s="3"/>
    </row>
    <row r="1113" spans="2:3" ht="12.75">
      <c r="B1113" s="145"/>
      <c r="C1113" s="3"/>
    </row>
    <row r="1114" spans="2:3" ht="12.75">
      <c r="B1114" s="145"/>
      <c r="C1114" s="3"/>
    </row>
    <row r="1115" spans="2:3" ht="12.75">
      <c r="B1115" s="145"/>
      <c r="C1115" s="3"/>
    </row>
    <row r="1116" spans="2:3" ht="12.75">
      <c r="B1116" s="145"/>
      <c r="C1116" s="3"/>
    </row>
    <row r="1117" spans="2:3" ht="12.75">
      <c r="B1117" s="145"/>
      <c r="C1117" s="3"/>
    </row>
    <row r="1118" spans="2:3" ht="12.75">
      <c r="B1118" s="145"/>
      <c r="C1118" s="3"/>
    </row>
    <row r="1119" spans="2:3" ht="12.75">
      <c r="B1119" s="145"/>
      <c r="C1119" s="3"/>
    </row>
    <row r="1120" spans="2:3" ht="12.75">
      <c r="B1120" s="145"/>
      <c r="C1120" s="3"/>
    </row>
    <row r="1121" spans="2:3" ht="12.75">
      <c r="B1121" s="145"/>
      <c r="C1121" s="3"/>
    </row>
    <row r="1122" spans="2:3" ht="12.75">
      <c r="B1122" s="145"/>
      <c r="C1122" s="3"/>
    </row>
    <row r="1123" spans="2:3" ht="12.75">
      <c r="B1123" s="145"/>
      <c r="C1123" s="3"/>
    </row>
    <row r="1124" spans="2:3" ht="12.75">
      <c r="B1124" s="145"/>
      <c r="C1124" s="3"/>
    </row>
    <row r="1125" spans="2:3" ht="12.75">
      <c r="B1125" s="145"/>
      <c r="C1125" s="3"/>
    </row>
    <row r="1126" spans="2:3" ht="12.75">
      <c r="B1126" s="145"/>
      <c r="C1126" s="3"/>
    </row>
    <row r="1127" spans="2:3" ht="12.75">
      <c r="B1127" s="145"/>
      <c r="C1127" s="3"/>
    </row>
    <row r="1128" spans="2:3" ht="12.75">
      <c r="B1128" s="145"/>
      <c r="C1128" s="3"/>
    </row>
    <row r="1129" spans="2:3" ht="12.75">
      <c r="B1129" s="145"/>
      <c r="C1129" s="3"/>
    </row>
    <row r="1130" spans="2:3" ht="12.75">
      <c r="B1130" s="145"/>
      <c r="C1130" s="3"/>
    </row>
    <row r="1131" spans="2:3" ht="12.75">
      <c r="B1131" s="145"/>
      <c r="C1131" s="3"/>
    </row>
    <row r="1132" spans="2:3" ht="12.75">
      <c r="B1132" s="145"/>
      <c r="C1132" s="3"/>
    </row>
    <row r="1133" spans="2:3" ht="12.75">
      <c r="B1133" s="145"/>
      <c r="C1133" s="3"/>
    </row>
    <row r="1134" spans="2:3" ht="12.75">
      <c r="B1134" s="145"/>
      <c r="C1134" s="3"/>
    </row>
    <row r="1135" spans="2:3" ht="12.75">
      <c r="B1135" s="145"/>
      <c r="C1135" s="3"/>
    </row>
    <row r="1136" spans="2:3" ht="12.75">
      <c r="B1136" s="145"/>
      <c r="C1136" s="3"/>
    </row>
    <row r="1137" spans="2:3" ht="12.75">
      <c r="B1137" s="145"/>
      <c r="C1137" s="3"/>
    </row>
    <row r="1138" spans="2:3" ht="12.75">
      <c r="B1138" s="145"/>
      <c r="C1138" s="3"/>
    </row>
    <row r="1139" spans="2:3" ht="12.75">
      <c r="B1139" s="145"/>
      <c r="C1139" s="3"/>
    </row>
    <row r="1140" spans="2:3" ht="12.75">
      <c r="B1140" s="145"/>
      <c r="C1140" s="3"/>
    </row>
    <row r="1141" spans="2:3" ht="12.75">
      <c r="B1141" s="145"/>
      <c r="C1141" s="3"/>
    </row>
    <row r="1142" spans="2:3" ht="12.75">
      <c r="B1142" s="145"/>
      <c r="C1142" s="3"/>
    </row>
    <row r="1143" spans="2:3" ht="12.75">
      <c r="B1143" s="145"/>
      <c r="C1143" s="3"/>
    </row>
    <row r="1144" spans="2:3" ht="12.75">
      <c r="B1144" s="145"/>
      <c r="C1144" s="3"/>
    </row>
    <row r="1145" spans="2:3" ht="12.75">
      <c r="B1145" s="145"/>
      <c r="C1145" s="3"/>
    </row>
    <row r="1146" spans="2:3" ht="12.75">
      <c r="B1146" s="145"/>
      <c r="C1146" s="3"/>
    </row>
    <row r="1147" spans="2:3" ht="12.75">
      <c r="B1147" s="145"/>
      <c r="C1147" s="3"/>
    </row>
    <row r="1148" spans="2:3" ht="12.75">
      <c r="B1148" s="145"/>
      <c r="C1148" s="3"/>
    </row>
    <row r="1149" spans="2:3" ht="12.75">
      <c r="B1149" s="145"/>
      <c r="C1149" s="3"/>
    </row>
    <row r="1150" spans="2:3" ht="12.75">
      <c r="B1150" s="145"/>
      <c r="C1150" s="3"/>
    </row>
    <row r="1151" spans="2:3" ht="12.75">
      <c r="B1151" s="145"/>
      <c r="C1151" s="3"/>
    </row>
    <row r="1152" spans="2:3" ht="12.75">
      <c r="B1152" s="145"/>
      <c r="C1152" s="3"/>
    </row>
    <row r="1153" spans="2:3" ht="12.75">
      <c r="B1153" s="145"/>
      <c r="C1153" s="3"/>
    </row>
    <row r="1154" spans="2:3" ht="12.75">
      <c r="B1154" s="145"/>
      <c r="C1154" s="3"/>
    </row>
    <row r="1155" spans="2:3" ht="12.75">
      <c r="B1155" s="145"/>
      <c r="C1155" s="3"/>
    </row>
    <row r="1156" spans="2:3" ht="12.75">
      <c r="B1156" s="145"/>
      <c r="C1156" s="3"/>
    </row>
    <row r="1157" spans="2:3" ht="12.75">
      <c r="B1157" s="145"/>
      <c r="C1157" s="3"/>
    </row>
    <row r="1158" spans="2:3" ht="12.75">
      <c r="B1158" s="145"/>
      <c r="C1158" s="3"/>
    </row>
    <row r="1159" spans="2:3" ht="12.75">
      <c r="B1159" s="145"/>
      <c r="C1159" s="3"/>
    </row>
    <row r="1160" spans="2:3" ht="12.75">
      <c r="B1160" s="145"/>
      <c r="C1160" s="3"/>
    </row>
    <row r="1161" spans="2:3" ht="12.75">
      <c r="B1161" s="145"/>
      <c r="C1161" s="3"/>
    </row>
    <row r="1162" spans="2:3" ht="12.75">
      <c r="B1162" s="145"/>
      <c r="C1162" s="3"/>
    </row>
    <row r="1163" spans="2:3" ht="12.75">
      <c r="B1163" s="145"/>
      <c r="C1163" s="3"/>
    </row>
    <row r="1164" spans="2:3" ht="12.75">
      <c r="B1164" s="145"/>
      <c r="C1164" s="3"/>
    </row>
    <row r="1165" spans="2:3" ht="12.75">
      <c r="B1165" s="145"/>
      <c r="C1165" s="3"/>
    </row>
    <row r="1166" spans="2:3" ht="12.75">
      <c r="B1166" s="145"/>
      <c r="C1166" s="3"/>
    </row>
    <row r="1167" spans="2:3" ht="12.75">
      <c r="B1167" s="145"/>
      <c r="C1167" s="3"/>
    </row>
    <row r="1168" spans="2:3" ht="12.75">
      <c r="B1168" s="145"/>
      <c r="C1168" s="3"/>
    </row>
    <row r="1169" spans="2:3" ht="12.75">
      <c r="B1169" s="145"/>
      <c r="C1169" s="3"/>
    </row>
    <row r="1170" spans="2:3" ht="12.75">
      <c r="B1170" s="145"/>
      <c r="C1170" s="3"/>
    </row>
    <row r="1171" spans="2:3" ht="12.75">
      <c r="B1171" s="145"/>
      <c r="C1171" s="3"/>
    </row>
    <row r="1172" spans="2:3" ht="12.75">
      <c r="B1172" s="145"/>
      <c r="C1172" s="3"/>
    </row>
    <row r="1173" spans="2:3" ht="12.75">
      <c r="B1173" s="145"/>
      <c r="C1173" s="3"/>
    </row>
    <row r="1174" spans="2:3" ht="12.75">
      <c r="B1174" s="145"/>
      <c r="C1174" s="3"/>
    </row>
    <row r="1175" spans="2:3" ht="12.75">
      <c r="B1175" s="145"/>
      <c r="C1175" s="3"/>
    </row>
    <row r="1176" spans="2:3" ht="12.75">
      <c r="B1176" s="145"/>
      <c r="C1176" s="3"/>
    </row>
    <row r="1177" spans="2:3" ht="12.75">
      <c r="B1177" s="145"/>
      <c r="C1177" s="3"/>
    </row>
    <row r="1178" spans="2:3" ht="12.75">
      <c r="B1178" s="145"/>
      <c r="C1178" s="3"/>
    </row>
    <row r="1179" spans="2:3" ht="12.75">
      <c r="B1179" s="145"/>
      <c r="C1179" s="3"/>
    </row>
    <row r="1180" spans="2:3" ht="12.75">
      <c r="B1180" s="145"/>
      <c r="C1180" s="3"/>
    </row>
    <row r="1181" spans="2:3" ht="12.75">
      <c r="B1181" s="145"/>
      <c r="C1181" s="3"/>
    </row>
    <row r="1182" spans="2:3" ht="12.75">
      <c r="B1182" s="145"/>
      <c r="C1182" s="3"/>
    </row>
    <row r="1183" spans="2:3" ht="12.75">
      <c r="B1183" s="145"/>
      <c r="C1183" s="3"/>
    </row>
    <row r="1184" spans="2:3" ht="12.75">
      <c r="B1184" s="145"/>
      <c r="C1184" s="3"/>
    </row>
    <row r="1185" spans="2:3" ht="12.75">
      <c r="B1185" s="145"/>
      <c r="C1185" s="3"/>
    </row>
    <row r="1186" spans="2:3" ht="12.75">
      <c r="B1186" s="145"/>
      <c r="C1186" s="3"/>
    </row>
    <row r="1187" spans="2:3" ht="12.75">
      <c r="B1187" s="145"/>
      <c r="C1187" s="3"/>
    </row>
    <row r="1188" spans="2:3" ht="12.75">
      <c r="B1188" s="145"/>
      <c r="C1188" s="3"/>
    </row>
    <row r="1189" spans="2:3" ht="12.75">
      <c r="B1189" s="145"/>
      <c r="C1189" s="3"/>
    </row>
    <row r="1190" spans="2:3" ht="12.75">
      <c r="B1190" s="145"/>
      <c r="C1190" s="3"/>
    </row>
    <row r="1191" spans="2:3" ht="12.75">
      <c r="B1191" s="145"/>
      <c r="C1191" s="3"/>
    </row>
    <row r="1192" spans="2:3" ht="12.75">
      <c r="B1192" s="145"/>
      <c r="C1192" s="3"/>
    </row>
    <row r="1193" spans="2:3" ht="12.75">
      <c r="B1193" s="145"/>
      <c r="C1193" s="3"/>
    </row>
  </sheetData>
  <sheetProtection algorithmName="SHA-512" hashValue="IqkDMDYgkxcsirS+5GUJnSNoTkYf/mzlbmBcchM4PnCVr1rDBXWzaYgvDTo5YYuGE2E6zGu6WZmz9UXkYSiVhA==" saltValue="YFHLRPfOjzzqBK9tUWwAQQ==" spinCount="100000" sheet="1" selectLockedCells="1"/>
  <customSheetViews>
    <customSheetView guid="{0A7F71D9-5F2C-45E8-A749-47986F050407}" zeroValues="0" showRuler="0">
      <selection activeCell="E19" sqref="E19:F19"/>
      <pageMargins left="0.98425196850393704" right="0.59055118110236227" top="0.98425196850393704" bottom="0.98425196850393704" header="7.874015748031496E-2" footer="0"/>
      <pageSetup paperSize="9" scale="89" orientation="portrait" r:id="rId1"/>
      <headerFooter alignWithMargins="0"/>
    </customSheetView>
  </customSheetViews>
  <mergeCells count="56">
    <mergeCell ref="B25:C25"/>
    <mergeCell ref="D62:D63"/>
    <mergeCell ref="C62:C63"/>
    <mergeCell ref="E62:E63"/>
    <mergeCell ref="G30:H31"/>
    <mergeCell ref="F42:I42"/>
    <mergeCell ref="F41:I41"/>
    <mergeCell ref="B41:E41"/>
    <mergeCell ref="B42:E42"/>
    <mergeCell ref="D39:F39"/>
    <mergeCell ref="G37:H37"/>
    <mergeCell ref="B37:D37"/>
    <mergeCell ref="G36:H36"/>
    <mergeCell ref="G35:H35"/>
    <mergeCell ref="F28:G28"/>
    <mergeCell ref="H27:I27"/>
    <mergeCell ref="B8:K8"/>
    <mergeCell ref="B9:K9"/>
    <mergeCell ref="B16:K16"/>
    <mergeCell ref="H25:J26"/>
    <mergeCell ref="B43:E43"/>
    <mergeCell ref="B30:D31"/>
    <mergeCell ref="B34:D34"/>
    <mergeCell ref="G34:H34"/>
    <mergeCell ref="B33:D33"/>
    <mergeCell ref="B32:D32"/>
    <mergeCell ref="B36:D36"/>
    <mergeCell ref="B35:D35"/>
    <mergeCell ref="F43:I43"/>
    <mergeCell ref="B26:G26"/>
    <mergeCell ref="D25:G25"/>
    <mergeCell ref="F27:G27"/>
    <mergeCell ref="B19:C19"/>
    <mergeCell ref="B20:C20"/>
    <mergeCell ref="D19:K20"/>
    <mergeCell ref="D18:K18"/>
    <mergeCell ref="B14:K14"/>
    <mergeCell ref="B24:E24"/>
    <mergeCell ref="B21:C21"/>
    <mergeCell ref="B22:C22"/>
    <mergeCell ref="B23:C23"/>
    <mergeCell ref="D22:K22"/>
    <mergeCell ref="D23:K23"/>
    <mergeCell ref="D21:K21"/>
    <mergeCell ref="G24:J24"/>
    <mergeCell ref="E37:F37"/>
    <mergeCell ref="G33:H33"/>
    <mergeCell ref="G32:H32"/>
    <mergeCell ref="B27:E27"/>
    <mergeCell ref="B28:E28"/>
    <mergeCell ref="E30:F31"/>
    <mergeCell ref="E32:F32"/>
    <mergeCell ref="E33:F33"/>
    <mergeCell ref="E34:F34"/>
    <mergeCell ref="E35:F35"/>
    <mergeCell ref="E36:F36"/>
  </mergeCells>
  <phoneticPr fontId="6" type="noConversion"/>
  <dataValidations count="4">
    <dataValidation type="textLength" errorStyle="information" operator="equal" allowBlank="1" showInputMessage="1" showErrorMessage="1" error="Debes introducir 9 caracteres" sqref="C18">
      <formula1>9</formula1>
    </dataValidation>
    <dataValidation type="list" allowBlank="1" showInputMessage="1" showErrorMessage="1" sqref="D22:K23">
      <formula1>$E$64:$E$228</formula1>
    </dataValidation>
    <dataValidation type="list" allowBlank="1" showInputMessage="1" showErrorMessage="1" sqref="D25:G25">
      <formula1>$E$49:$E$51</formula1>
    </dataValidation>
    <dataValidation type="date" operator="greaterThanOrEqual" allowBlank="1" showInputMessage="1" showErrorMessage="1" sqref="B28 F28:G28">
      <formula1>42370</formula1>
    </dataValidation>
  </dataValidations>
  <pageMargins left="0.11811023622047245" right="0.11811023622047245" top="0.19685039370078741" bottom="0.19685039370078741" header="7.874015748031496E-2" footer="0"/>
  <pageSetup paperSize="9" scale="87" orientation="portrait" r:id="rId2"/>
  <headerFooter alignWithMargins="0">
    <oddFooter>&amp;RFc7.05.03  rev: 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F1335"/>
  <sheetViews>
    <sheetView showZeros="0" zoomScaleNormal="65" zoomScaleSheetLayoutView="75" workbookViewId="0">
      <pane xSplit="1" topLeftCell="B1" activePane="topRight" state="frozenSplit"/>
      <selection pane="topRight" activeCell="B16" sqref="B16"/>
    </sheetView>
  </sheetViews>
  <sheetFormatPr baseColWidth="10" defaultRowHeight="12.75"/>
  <cols>
    <col min="1" max="1" width="5.5703125" style="3" customWidth="1"/>
    <col min="2" max="2" width="43.85546875" style="3" customWidth="1"/>
    <col min="3" max="3" width="14" style="3" hidden="1" customWidth="1"/>
    <col min="4" max="4" width="24.28515625" style="3" bestFit="1" customWidth="1"/>
    <col min="5" max="5" width="13.140625" style="3" customWidth="1"/>
    <col min="6" max="6" width="15.85546875" style="3" customWidth="1"/>
    <col min="7" max="7" width="12.28515625" style="3" customWidth="1"/>
    <col min="8" max="8" width="12.85546875" style="3" customWidth="1"/>
    <col min="9" max="9" width="12.5703125" style="3" customWidth="1"/>
    <col min="10" max="11" width="12.7109375" style="3" customWidth="1"/>
    <col min="12" max="12" width="11.85546875" style="3" customWidth="1"/>
    <col min="13" max="13" width="15.28515625" style="153" customWidth="1"/>
    <col min="14" max="14" width="41" style="3" customWidth="1"/>
    <col min="15" max="15" width="15" style="3" hidden="1" customWidth="1"/>
    <col min="16" max="19" width="44.85546875" style="3" hidden="1" customWidth="1"/>
    <col min="20" max="20" width="29.85546875" style="3" customWidth="1"/>
    <col min="21" max="24" width="44.85546875" style="3" customWidth="1"/>
    <col min="25" max="25" width="11.42578125" style="3"/>
    <col min="26" max="26" width="14.28515625" style="3" customWidth="1"/>
    <col min="27" max="27" width="14.140625" style="3" customWidth="1"/>
    <col min="28" max="28" width="12.140625" style="3" bestFit="1" customWidth="1"/>
    <col min="29" max="29" width="11.85546875" style="3" customWidth="1"/>
    <col min="30" max="16384" width="11.42578125" style="3"/>
  </cols>
  <sheetData>
    <row r="1" spans="1:58" ht="13.5" thickBot="1"/>
    <row r="2" spans="1:58" ht="18.75" thickBot="1">
      <c r="A2" s="507" t="s">
        <v>267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9"/>
      <c r="O2" s="154"/>
      <c r="P2" s="154"/>
      <c r="Q2" s="154"/>
      <c r="R2" s="154"/>
      <c r="S2" s="154"/>
      <c r="T2" s="154"/>
      <c r="U2" s="155"/>
      <c r="V2" s="155"/>
      <c r="W2" s="155"/>
      <c r="X2" s="155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3" spans="1:58" ht="15.75" thickBot="1">
      <c r="B3" s="157"/>
      <c r="M3" s="3"/>
    </row>
    <row r="4" spans="1:58" ht="22.5" customHeight="1">
      <c r="B4" s="62" t="s">
        <v>233</v>
      </c>
      <c r="C4" s="158"/>
      <c r="D4" s="158"/>
      <c r="E4" s="158"/>
      <c r="F4" s="159"/>
      <c r="G4" s="160"/>
      <c r="H4" s="160"/>
      <c r="I4" s="160"/>
      <c r="J4" s="160"/>
      <c r="K4" s="160"/>
      <c r="L4" s="160"/>
      <c r="M4" s="160"/>
      <c r="N4" s="160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</row>
    <row r="5" spans="1:58">
      <c r="B5" s="162" t="s">
        <v>288</v>
      </c>
      <c r="C5" s="163"/>
      <c r="D5" s="163"/>
      <c r="E5" s="163"/>
      <c r="F5" s="164"/>
      <c r="G5" s="160"/>
      <c r="H5" s="160"/>
      <c r="I5" s="160"/>
      <c r="J5" s="160"/>
      <c r="K5" s="160"/>
      <c r="L5" s="160"/>
      <c r="M5" s="160"/>
      <c r="N5" s="160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</row>
    <row r="6" spans="1:58">
      <c r="B6" s="162" t="s">
        <v>287</v>
      </c>
      <c r="C6" s="163"/>
      <c r="D6" s="163"/>
      <c r="E6" s="163"/>
      <c r="F6" s="164"/>
      <c r="G6" s="160"/>
      <c r="H6" s="160"/>
      <c r="I6" s="160"/>
      <c r="J6" s="160"/>
      <c r="K6" s="160"/>
      <c r="L6" s="160"/>
      <c r="M6" s="160"/>
      <c r="N6" s="160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58">
      <c r="B7" s="162" t="s">
        <v>286</v>
      </c>
      <c r="C7" s="163"/>
      <c r="D7" s="163"/>
      <c r="E7" s="163"/>
      <c r="F7" s="164"/>
      <c r="G7" s="160"/>
      <c r="H7" s="160"/>
      <c r="I7" s="160"/>
      <c r="J7" s="160"/>
      <c r="K7" s="160"/>
      <c r="L7" s="160"/>
      <c r="M7" s="160"/>
      <c r="N7" s="160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58">
      <c r="B8" s="64"/>
      <c r="C8" s="163"/>
      <c r="D8" s="163"/>
      <c r="E8" s="163"/>
      <c r="F8" s="164"/>
      <c r="G8" s="160"/>
      <c r="H8" s="160"/>
      <c r="I8" s="160"/>
      <c r="J8" s="160"/>
      <c r="K8" s="160"/>
      <c r="L8" s="160"/>
      <c r="M8" s="160"/>
      <c r="N8" s="160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</row>
    <row r="9" spans="1:58">
      <c r="B9" s="203"/>
      <c r="C9" s="163"/>
      <c r="D9" s="163"/>
      <c r="E9" s="163"/>
      <c r="F9" s="164"/>
      <c r="G9" s="160"/>
      <c r="H9" s="160"/>
      <c r="I9" s="160"/>
      <c r="J9" s="160"/>
      <c r="K9" s="160"/>
      <c r="L9" s="160"/>
      <c r="M9" s="160"/>
      <c r="N9" s="160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</row>
    <row r="10" spans="1:58" ht="13.5" thickBot="1">
      <c r="B10" s="165" t="s">
        <v>333</v>
      </c>
      <c r="C10" s="166"/>
      <c r="D10" s="166"/>
      <c r="E10" s="166"/>
      <c r="F10" s="167"/>
      <c r="G10" s="160"/>
      <c r="H10" s="160"/>
      <c r="I10" s="160"/>
      <c r="J10" s="160"/>
      <c r="K10" s="160"/>
      <c r="L10" s="160"/>
      <c r="M10" s="160"/>
      <c r="N10" s="160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</row>
    <row r="11" spans="1:58" ht="13.5" customHeight="1"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</row>
    <row r="12" spans="1:58" s="9" customFormat="1" ht="21" customHeight="1">
      <c r="A12" s="3"/>
      <c r="B12" s="241" t="s">
        <v>359</v>
      </c>
      <c r="C12" s="173"/>
      <c r="D12" s="199">
        <f>'1 RESUMEN'!B28</f>
        <v>0</v>
      </c>
      <c r="E12" s="3"/>
      <c r="F12" s="3"/>
      <c r="G12" s="3"/>
      <c r="H12" s="3"/>
      <c r="I12" s="170"/>
      <c r="J12" s="3"/>
      <c r="K12" s="3"/>
      <c r="L12" s="32"/>
      <c r="M12" s="2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33"/>
      <c r="Z12" s="156"/>
      <c r="AA12" s="156"/>
      <c r="AB12" s="156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58" s="9" customFormat="1" ht="28.5" customHeight="1">
      <c r="A13" s="156"/>
      <c r="B13" s="200" t="s">
        <v>360</v>
      </c>
      <c r="C13" s="201"/>
      <c r="D13" s="202">
        <f>'1 RESUMEN'!F28</f>
        <v>45657</v>
      </c>
      <c r="E13" s="156"/>
      <c r="F13" s="156"/>
      <c r="G13" s="156"/>
      <c r="H13" s="156"/>
      <c r="I13" s="174"/>
      <c r="J13" s="156"/>
      <c r="K13" s="156"/>
      <c r="L13" s="60" t="s">
        <v>234</v>
      </c>
      <c r="M13" s="36">
        <f xml:space="preserve"> SUM(M16:M65534)</f>
        <v>0</v>
      </c>
      <c r="N13" s="175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33"/>
      <c r="Z13" s="156"/>
      <c r="AA13" s="156"/>
      <c r="AB13" s="156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58" s="9" customFormat="1" ht="12.75" customHeight="1">
      <c r="A14" s="510" t="s">
        <v>219</v>
      </c>
      <c r="B14" s="511" t="s">
        <v>263</v>
      </c>
      <c r="C14" s="511"/>
      <c r="D14" s="511" t="s">
        <v>588</v>
      </c>
      <c r="E14" s="511" t="s">
        <v>301</v>
      </c>
      <c r="F14" s="511" t="s">
        <v>229</v>
      </c>
      <c r="G14" s="511" t="s">
        <v>305</v>
      </c>
      <c r="H14" s="512" t="s">
        <v>264</v>
      </c>
      <c r="I14" s="512" t="s">
        <v>265</v>
      </c>
      <c r="J14" s="512" t="s">
        <v>343</v>
      </c>
      <c r="K14" s="512" t="s">
        <v>344</v>
      </c>
      <c r="L14" s="512" t="s">
        <v>316</v>
      </c>
      <c r="M14" s="512" t="s">
        <v>262</v>
      </c>
      <c r="N14" s="512" t="s">
        <v>606</v>
      </c>
      <c r="O14" s="240"/>
      <c r="P14" s="240"/>
      <c r="Q14" s="240"/>
      <c r="R14" s="240"/>
      <c r="S14" s="240"/>
      <c r="T14" s="512" t="s">
        <v>317</v>
      </c>
      <c r="U14" s="34"/>
      <c r="V14" s="34"/>
      <c r="W14" s="34"/>
      <c r="X14" s="34"/>
      <c r="Y14" s="33"/>
      <c r="Z14" s="156"/>
      <c r="AA14" s="156"/>
      <c r="AB14" s="156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58" s="9" customFormat="1" ht="57" customHeight="1">
      <c r="A15" s="510"/>
      <c r="B15" s="511"/>
      <c r="C15" s="511"/>
      <c r="D15" s="511"/>
      <c r="E15" s="511"/>
      <c r="F15" s="511"/>
      <c r="G15" s="511"/>
      <c r="H15" s="513"/>
      <c r="I15" s="513"/>
      <c r="J15" s="513"/>
      <c r="K15" s="513"/>
      <c r="L15" s="513"/>
      <c r="M15" s="513"/>
      <c r="N15" s="513"/>
      <c r="O15" s="240"/>
      <c r="P15" s="240"/>
      <c r="Q15" s="240"/>
      <c r="R15" s="240"/>
      <c r="S15" s="240"/>
      <c r="T15" s="513"/>
      <c r="U15" s="34"/>
      <c r="V15" s="34"/>
      <c r="W15" s="34"/>
      <c r="X15" s="34"/>
      <c r="Y15" s="33"/>
      <c r="Z15" s="176"/>
      <c r="AA15" s="176"/>
      <c r="AB15" s="156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58" s="9" customFormat="1">
      <c r="A16" s="15">
        <v>1</v>
      </c>
      <c r="B16" s="11"/>
      <c r="C16" s="11"/>
      <c r="D16" s="11"/>
      <c r="E16" s="11"/>
      <c r="F16" s="13"/>
      <c r="G16" s="46"/>
      <c r="H16" s="47"/>
      <c r="I16" s="47"/>
      <c r="J16" s="80"/>
      <c r="K16" s="80"/>
      <c r="L16" s="27"/>
      <c r="M16" s="36">
        <f>J16*L16*K16/12</f>
        <v>0</v>
      </c>
      <c r="N16" s="11"/>
      <c r="O16" s="11"/>
      <c r="P16" s="11"/>
      <c r="Q16" s="11"/>
      <c r="R16" s="11"/>
      <c r="S16" s="11"/>
      <c r="T16" s="81"/>
      <c r="U16" s="21"/>
      <c r="V16" s="21"/>
      <c r="W16" s="21"/>
      <c r="X16" s="21"/>
      <c r="Z16" s="20"/>
      <c r="AA16" s="20"/>
    </row>
    <row r="17" spans="1:27" s="9" customFormat="1">
      <c r="A17" s="16">
        <v>2</v>
      </c>
      <c r="B17" s="11"/>
      <c r="C17" s="11"/>
      <c r="D17" s="11"/>
      <c r="E17" s="11"/>
      <c r="F17" s="13"/>
      <c r="G17" s="46"/>
      <c r="H17" s="47"/>
      <c r="I17" s="47"/>
      <c r="J17" s="80"/>
      <c r="K17" s="80"/>
      <c r="L17" s="27"/>
      <c r="M17" s="36">
        <f t="shared" ref="M17:M80" si="0">J17*L17*K17/12</f>
        <v>0</v>
      </c>
      <c r="N17" s="11"/>
      <c r="O17" s="11"/>
      <c r="P17" s="11"/>
      <c r="Q17" s="11"/>
      <c r="R17" s="11"/>
      <c r="S17" s="11"/>
      <c r="T17" s="81"/>
      <c r="U17" s="21"/>
      <c r="V17" s="21"/>
      <c r="W17" s="21"/>
      <c r="X17" s="21"/>
      <c r="Z17" s="20"/>
      <c r="AA17" s="20"/>
    </row>
    <row r="18" spans="1:27" s="9" customFormat="1">
      <c r="A18" s="15">
        <v>3</v>
      </c>
      <c r="B18" s="11"/>
      <c r="C18" s="11"/>
      <c r="D18" s="11"/>
      <c r="E18" s="11"/>
      <c r="F18" s="13"/>
      <c r="G18" s="46"/>
      <c r="H18" s="47"/>
      <c r="I18" s="47"/>
      <c r="J18" s="80"/>
      <c r="K18" s="80"/>
      <c r="L18" s="27"/>
      <c r="M18" s="36">
        <f t="shared" si="0"/>
        <v>0</v>
      </c>
      <c r="N18" s="11"/>
      <c r="O18" s="11"/>
      <c r="P18" s="11"/>
      <c r="Q18" s="11"/>
      <c r="R18" s="11"/>
      <c r="S18" s="11"/>
      <c r="T18" s="81"/>
      <c r="U18" s="21"/>
      <c r="V18" s="21"/>
      <c r="W18" s="21"/>
      <c r="X18" s="21"/>
      <c r="Z18" s="20"/>
      <c r="AA18" s="20"/>
    </row>
    <row r="19" spans="1:27" s="9" customFormat="1">
      <c r="A19" s="16">
        <v>4</v>
      </c>
      <c r="B19" s="11"/>
      <c r="C19" s="11"/>
      <c r="D19" s="11"/>
      <c r="E19" s="11"/>
      <c r="F19" s="13"/>
      <c r="G19" s="46"/>
      <c r="H19" s="47"/>
      <c r="I19" s="47"/>
      <c r="J19" s="80"/>
      <c r="K19" s="80"/>
      <c r="L19" s="27"/>
      <c r="M19" s="36">
        <f t="shared" si="0"/>
        <v>0</v>
      </c>
      <c r="N19" s="11"/>
      <c r="O19" s="11"/>
      <c r="P19" s="11"/>
      <c r="Q19" s="11"/>
      <c r="R19" s="11"/>
      <c r="S19" s="11"/>
      <c r="T19" s="81"/>
      <c r="U19" s="21"/>
      <c r="V19" s="21"/>
      <c r="W19" s="21"/>
      <c r="X19" s="21"/>
      <c r="Z19" s="20"/>
      <c r="AA19" s="20"/>
    </row>
    <row r="20" spans="1:27" s="9" customFormat="1">
      <c r="A20" s="15">
        <v>5</v>
      </c>
      <c r="B20" s="11"/>
      <c r="C20" s="11"/>
      <c r="D20" s="11"/>
      <c r="E20" s="11"/>
      <c r="F20" s="13"/>
      <c r="G20" s="46"/>
      <c r="H20" s="47"/>
      <c r="I20" s="47"/>
      <c r="J20" s="80"/>
      <c r="K20" s="80"/>
      <c r="L20" s="27"/>
      <c r="M20" s="36">
        <f t="shared" si="0"/>
        <v>0</v>
      </c>
      <c r="N20" s="11"/>
      <c r="O20" s="11"/>
      <c r="P20" s="11"/>
      <c r="Q20" s="11"/>
      <c r="R20" s="11"/>
      <c r="S20" s="11"/>
      <c r="T20" s="81"/>
      <c r="U20" s="21"/>
      <c r="V20" s="21"/>
      <c r="W20" s="21"/>
      <c r="X20" s="21"/>
      <c r="Z20" s="20"/>
      <c r="AA20" s="20"/>
    </row>
    <row r="21" spans="1:27" s="9" customFormat="1">
      <c r="A21" s="16">
        <v>6</v>
      </c>
      <c r="B21" s="11"/>
      <c r="C21" s="11"/>
      <c r="D21" s="11"/>
      <c r="E21" s="11"/>
      <c r="F21" s="13"/>
      <c r="G21" s="46"/>
      <c r="H21" s="47"/>
      <c r="I21" s="47"/>
      <c r="J21" s="80"/>
      <c r="K21" s="80"/>
      <c r="L21" s="27"/>
      <c r="M21" s="36">
        <f t="shared" si="0"/>
        <v>0</v>
      </c>
      <c r="N21" s="11"/>
      <c r="O21" s="11"/>
      <c r="P21" s="11"/>
      <c r="Q21" s="11"/>
      <c r="R21" s="11"/>
      <c r="S21" s="11"/>
      <c r="T21" s="81"/>
      <c r="U21" s="21"/>
      <c r="V21" s="21"/>
      <c r="W21" s="21"/>
      <c r="X21" s="21"/>
      <c r="Z21" s="20"/>
      <c r="AA21" s="20"/>
    </row>
    <row r="22" spans="1:27" s="9" customFormat="1">
      <c r="A22" s="15">
        <v>7</v>
      </c>
      <c r="B22" s="11"/>
      <c r="C22" s="11"/>
      <c r="D22" s="11"/>
      <c r="E22" s="11"/>
      <c r="F22" s="13"/>
      <c r="G22" s="46"/>
      <c r="H22" s="47"/>
      <c r="I22" s="47"/>
      <c r="J22" s="80"/>
      <c r="K22" s="80"/>
      <c r="L22" s="27"/>
      <c r="M22" s="36">
        <f t="shared" si="0"/>
        <v>0</v>
      </c>
      <c r="N22" s="11"/>
      <c r="O22" s="11"/>
      <c r="P22" s="11"/>
      <c r="Q22" s="11"/>
      <c r="R22" s="11"/>
      <c r="S22" s="11"/>
      <c r="T22" s="81"/>
      <c r="U22" s="21"/>
      <c r="V22" s="21"/>
      <c r="W22" s="21"/>
      <c r="X22" s="21"/>
      <c r="Z22" s="20"/>
      <c r="AA22" s="20"/>
    </row>
    <row r="23" spans="1:27" s="9" customFormat="1">
      <c r="A23" s="16">
        <v>8</v>
      </c>
      <c r="B23" s="11"/>
      <c r="C23" s="11"/>
      <c r="D23" s="11"/>
      <c r="E23" s="11"/>
      <c r="F23" s="13"/>
      <c r="G23" s="46"/>
      <c r="H23" s="47"/>
      <c r="I23" s="47"/>
      <c r="J23" s="80"/>
      <c r="K23" s="80"/>
      <c r="L23" s="27"/>
      <c r="M23" s="36">
        <f t="shared" si="0"/>
        <v>0</v>
      </c>
      <c r="N23" s="11"/>
      <c r="O23" s="11"/>
      <c r="P23" s="11"/>
      <c r="Q23" s="11"/>
      <c r="R23" s="11"/>
      <c r="S23" s="11"/>
      <c r="T23" s="81"/>
      <c r="U23" s="21"/>
      <c r="V23" s="21"/>
      <c r="W23" s="21"/>
      <c r="X23" s="21"/>
      <c r="Z23" s="20"/>
      <c r="AA23" s="20"/>
    </row>
    <row r="24" spans="1:27" s="9" customFormat="1">
      <c r="A24" s="15">
        <v>9</v>
      </c>
      <c r="B24" s="11"/>
      <c r="C24" s="11"/>
      <c r="D24" s="11"/>
      <c r="E24" s="11"/>
      <c r="F24" s="13"/>
      <c r="G24" s="46"/>
      <c r="H24" s="47"/>
      <c r="I24" s="47"/>
      <c r="J24" s="80"/>
      <c r="K24" s="80"/>
      <c r="L24" s="27"/>
      <c r="M24" s="36">
        <f t="shared" si="0"/>
        <v>0</v>
      </c>
      <c r="N24" s="11"/>
      <c r="O24" s="11"/>
      <c r="P24" s="11"/>
      <c r="Q24" s="11"/>
      <c r="R24" s="11"/>
      <c r="S24" s="11"/>
      <c r="T24" s="81"/>
      <c r="U24" s="21"/>
      <c r="V24" s="21"/>
      <c r="W24" s="21"/>
      <c r="X24" s="21"/>
      <c r="Z24" s="20"/>
      <c r="AA24" s="20"/>
    </row>
    <row r="25" spans="1:27" s="9" customFormat="1">
      <c r="A25" s="16">
        <v>10</v>
      </c>
      <c r="B25" s="11"/>
      <c r="C25" s="11"/>
      <c r="D25" s="11"/>
      <c r="E25" s="11"/>
      <c r="F25" s="13"/>
      <c r="G25" s="46"/>
      <c r="H25" s="47"/>
      <c r="I25" s="47"/>
      <c r="J25" s="80"/>
      <c r="K25" s="80"/>
      <c r="L25" s="27"/>
      <c r="M25" s="36">
        <f t="shared" si="0"/>
        <v>0</v>
      </c>
      <c r="N25" s="11"/>
      <c r="O25" s="11"/>
      <c r="P25" s="11"/>
      <c r="Q25" s="11"/>
      <c r="R25" s="11"/>
      <c r="S25" s="11"/>
      <c r="T25" s="81"/>
      <c r="U25" s="21"/>
      <c r="V25" s="21"/>
      <c r="W25" s="21"/>
      <c r="X25" s="21"/>
      <c r="Z25" s="20"/>
      <c r="AA25" s="20"/>
    </row>
    <row r="26" spans="1:27" s="9" customFormat="1">
      <c r="A26" s="15">
        <v>11</v>
      </c>
      <c r="B26" s="11"/>
      <c r="C26" s="11"/>
      <c r="D26" s="11"/>
      <c r="E26" s="11"/>
      <c r="F26" s="13"/>
      <c r="G26" s="46"/>
      <c r="H26" s="47"/>
      <c r="I26" s="47"/>
      <c r="J26" s="80"/>
      <c r="K26" s="80"/>
      <c r="L26" s="27"/>
      <c r="M26" s="36">
        <f t="shared" si="0"/>
        <v>0</v>
      </c>
      <c r="N26" s="19"/>
      <c r="O26" s="19"/>
      <c r="P26" s="19"/>
      <c r="Q26" s="19"/>
      <c r="R26" s="19"/>
      <c r="S26" s="19"/>
      <c r="T26" s="81"/>
      <c r="U26" s="22"/>
      <c r="V26" s="22"/>
      <c r="W26" s="22"/>
      <c r="X26" s="22"/>
      <c r="Z26" s="20"/>
      <c r="AA26" s="20"/>
    </row>
    <row r="27" spans="1:27" s="9" customFormat="1">
      <c r="A27" s="16">
        <v>12</v>
      </c>
      <c r="B27" s="11"/>
      <c r="C27" s="11"/>
      <c r="D27" s="11"/>
      <c r="E27" s="11"/>
      <c r="F27" s="13"/>
      <c r="G27" s="46"/>
      <c r="H27" s="47"/>
      <c r="I27" s="47"/>
      <c r="J27" s="80"/>
      <c r="K27" s="80"/>
      <c r="L27" s="27"/>
      <c r="M27" s="36">
        <f t="shared" si="0"/>
        <v>0</v>
      </c>
      <c r="N27" s="11"/>
      <c r="O27" s="11"/>
      <c r="P27" s="11"/>
      <c r="Q27" s="11"/>
      <c r="R27" s="11"/>
      <c r="S27" s="11"/>
      <c r="T27" s="81"/>
      <c r="U27" s="21"/>
      <c r="V27" s="21"/>
      <c r="W27" s="21"/>
      <c r="X27" s="21"/>
      <c r="Z27" s="20"/>
      <c r="AA27" s="20"/>
    </row>
    <row r="28" spans="1:27" s="9" customFormat="1">
      <c r="A28" s="15">
        <v>13</v>
      </c>
      <c r="B28" s="11"/>
      <c r="C28" s="11"/>
      <c r="D28" s="11"/>
      <c r="E28" s="11"/>
      <c r="F28" s="13"/>
      <c r="G28" s="46"/>
      <c r="H28" s="47"/>
      <c r="I28" s="47"/>
      <c r="J28" s="80"/>
      <c r="K28" s="80"/>
      <c r="L28" s="27"/>
      <c r="M28" s="36">
        <f t="shared" si="0"/>
        <v>0</v>
      </c>
      <c r="N28" s="11"/>
      <c r="O28" s="11"/>
      <c r="P28" s="11"/>
      <c r="Q28" s="11"/>
      <c r="R28" s="11"/>
      <c r="S28" s="11"/>
      <c r="T28" s="81"/>
      <c r="U28" s="21"/>
      <c r="V28" s="21"/>
      <c r="W28" s="21"/>
      <c r="X28" s="21"/>
      <c r="Z28" s="20"/>
      <c r="AA28" s="20"/>
    </row>
    <row r="29" spans="1:27" s="9" customFormat="1">
      <c r="A29" s="16">
        <v>14</v>
      </c>
      <c r="B29" s="4"/>
      <c r="C29" s="4"/>
      <c r="D29" s="4"/>
      <c r="E29" s="4"/>
      <c r="F29" s="13"/>
      <c r="G29" s="46"/>
      <c r="H29" s="47"/>
      <c r="I29" s="48"/>
      <c r="J29" s="80"/>
      <c r="K29" s="80"/>
      <c r="L29" s="28"/>
      <c r="M29" s="36">
        <f t="shared" si="0"/>
        <v>0</v>
      </c>
      <c r="N29" s="4"/>
      <c r="O29" s="4"/>
      <c r="P29" s="4"/>
      <c r="Q29" s="4"/>
      <c r="R29" s="4"/>
      <c r="S29" s="4"/>
      <c r="T29" s="81"/>
      <c r="U29" s="23"/>
      <c r="V29" s="23"/>
      <c r="W29" s="23"/>
      <c r="X29" s="23"/>
      <c r="Z29" s="20"/>
      <c r="AA29" s="20"/>
    </row>
    <row r="30" spans="1:27" s="9" customFormat="1">
      <c r="A30" s="15">
        <v>15</v>
      </c>
      <c r="B30" s="4"/>
      <c r="C30" s="4"/>
      <c r="D30" s="4"/>
      <c r="E30" s="4"/>
      <c r="F30" s="13"/>
      <c r="G30" s="46"/>
      <c r="H30" s="47"/>
      <c r="I30" s="48"/>
      <c r="J30" s="80"/>
      <c r="K30" s="80"/>
      <c r="L30" s="28"/>
      <c r="M30" s="36">
        <f t="shared" si="0"/>
        <v>0</v>
      </c>
      <c r="N30" s="4"/>
      <c r="O30" s="4"/>
      <c r="P30" s="4"/>
      <c r="Q30" s="4"/>
      <c r="R30" s="4"/>
      <c r="S30" s="4"/>
      <c r="T30" s="81"/>
      <c r="U30" s="23"/>
      <c r="V30" s="23"/>
      <c r="W30" s="23"/>
      <c r="X30" s="23"/>
      <c r="Z30" s="20"/>
      <c r="AA30" s="20"/>
    </row>
    <row r="31" spans="1:27" s="9" customFormat="1">
      <c r="A31" s="16">
        <v>16</v>
      </c>
      <c r="B31" s="4"/>
      <c r="C31" s="4"/>
      <c r="D31" s="4"/>
      <c r="E31" s="4"/>
      <c r="F31" s="13"/>
      <c r="G31" s="46"/>
      <c r="H31" s="47"/>
      <c r="I31" s="48"/>
      <c r="J31" s="80"/>
      <c r="K31" s="80"/>
      <c r="L31" s="28"/>
      <c r="M31" s="36">
        <f t="shared" si="0"/>
        <v>0</v>
      </c>
      <c r="N31" s="4"/>
      <c r="O31" s="4"/>
      <c r="P31" s="4"/>
      <c r="Q31" s="4"/>
      <c r="R31" s="4"/>
      <c r="S31" s="4"/>
      <c r="T31" s="81"/>
      <c r="U31" s="23"/>
      <c r="V31" s="23"/>
      <c r="W31" s="23"/>
      <c r="X31" s="23"/>
      <c r="Z31" s="20"/>
      <c r="AA31" s="20"/>
    </row>
    <row r="32" spans="1:27" s="9" customFormat="1">
      <c r="A32" s="15">
        <v>17</v>
      </c>
      <c r="B32" s="4"/>
      <c r="C32" s="4"/>
      <c r="D32" s="4"/>
      <c r="E32" s="4"/>
      <c r="F32" s="13"/>
      <c r="G32" s="46"/>
      <c r="H32" s="47"/>
      <c r="I32" s="48"/>
      <c r="J32" s="80"/>
      <c r="K32" s="80"/>
      <c r="L32" s="28"/>
      <c r="M32" s="36">
        <f t="shared" si="0"/>
        <v>0</v>
      </c>
      <c r="N32" s="4"/>
      <c r="O32" s="4"/>
      <c r="P32" s="4"/>
      <c r="Q32" s="4"/>
      <c r="R32" s="4"/>
      <c r="S32" s="4"/>
      <c r="T32" s="81"/>
      <c r="U32" s="23"/>
      <c r="V32" s="23"/>
      <c r="W32" s="23"/>
      <c r="X32" s="23"/>
      <c r="Z32" s="20"/>
      <c r="AA32" s="20"/>
    </row>
    <row r="33" spans="1:28" s="9" customFormat="1">
      <c r="A33" s="16">
        <v>18</v>
      </c>
      <c r="B33" s="4"/>
      <c r="C33" s="4"/>
      <c r="D33" s="4"/>
      <c r="E33" s="4"/>
      <c r="F33" s="13"/>
      <c r="G33" s="46"/>
      <c r="H33" s="47"/>
      <c r="I33" s="48"/>
      <c r="J33" s="80"/>
      <c r="K33" s="80"/>
      <c r="L33" s="28"/>
      <c r="M33" s="36">
        <f t="shared" si="0"/>
        <v>0</v>
      </c>
      <c r="N33" s="4"/>
      <c r="O33" s="4"/>
      <c r="P33" s="4"/>
      <c r="Q33" s="4"/>
      <c r="R33" s="4"/>
      <c r="S33" s="4"/>
      <c r="T33" s="81"/>
      <c r="U33" s="23"/>
      <c r="V33" s="23"/>
      <c r="W33" s="23"/>
      <c r="X33" s="23"/>
      <c r="Z33" s="20"/>
      <c r="AA33" s="20"/>
    </row>
    <row r="34" spans="1:28" s="9" customFormat="1">
      <c r="A34" s="15">
        <v>19</v>
      </c>
      <c r="B34" s="4"/>
      <c r="C34" s="4"/>
      <c r="D34" s="4"/>
      <c r="E34" s="4"/>
      <c r="F34" s="13"/>
      <c r="G34" s="46"/>
      <c r="H34" s="47"/>
      <c r="I34" s="48"/>
      <c r="J34" s="80"/>
      <c r="K34" s="80"/>
      <c r="L34" s="28"/>
      <c r="M34" s="36">
        <f t="shared" si="0"/>
        <v>0</v>
      </c>
      <c r="N34" s="4"/>
      <c r="O34" s="4"/>
      <c r="P34" s="4"/>
      <c r="Q34" s="4"/>
      <c r="R34" s="4"/>
      <c r="S34" s="4"/>
      <c r="T34" s="81"/>
      <c r="U34" s="23"/>
      <c r="V34" s="23"/>
      <c r="W34" s="23"/>
      <c r="X34" s="23"/>
      <c r="Z34" s="20"/>
      <c r="AA34" s="20"/>
    </row>
    <row r="35" spans="1:28" s="9" customFormat="1" ht="12.75" customHeight="1">
      <c r="A35" s="16">
        <v>20</v>
      </c>
      <c r="B35" s="4"/>
      <c r="C35" s="4"/>
      <c r="D35" s="4"/>
      <c r="E35" s="4"/>
      <c r="F35" s="13"/>
      <c r="G35" s="46"/>
      <c r="H35" s="47"/>
      <c r="I35" s="48"/>
      <c r="J35" s="80"/>
      <c r="K35" s="80"/>
      <c r="L35" s="28"/>
      <c r="M35" s="36">
        <f t="shared" si="0"/>
        <v>0</v>
      </c>
      <c r="N35" s="4"/>
      <c r="O35" s="4"/>
      <c r="P35" s="4"/>
      <c r="Q35" s="4"/>
      <c r="R35" s="4"/>
      <c r="S35" s="4"/>
      <c r="T35" s="81"/>
      <c r="U35" s="23"/>
      <c r="V35" s="23"/>
      <c r="W35" s="23"/>
      <c r="X35" s="23"/>
      <c r="Z35" s="20"/>
      <c r="AA35" s="20"/>
    </row>
    <row r="36" spans="1:28" s="9" customFormat="1">
      <c r="A36" s="15">
        <v>21</v>
      </c>
      <c r="B36" s="4"/>
      <c r="C36" s="4"/>
      <c r="D36" s="4"/>
      <c r="E36" s="4"/>
      <c r="F36" s="13"/>
      <c r="G36" s="46"/>
      <c r="H36" s="47"/>
      <c r="I36" s="48"/>
      <c r="J36" s="80"/>
      <c r="K36" s="80"/>
      <c r="L36" s="28"/>
      <c r="M36" s="36">
        <f t="shared" si="0"/>
        <v>0</v>
      </c>
      <c r="N36" s="4"/>
      <c r="O36" s="4"/>
      <c r="P36" s="4"/>
      <c r="Q36" s="4"/>
      <c r="R36" s="4"/>
      <c r="S36" s="4"/>
      <c r="T36" s="81"/>
      <c r="U36" s="23"/>
      <c r="V36" s="23"/>
      <c r="W36" s="23"/>
      <c r="X36" s="23"/>
      <c r="Z36" s="20"/>
      <c r="AA36" s="20"/>
    </row>
    <row r="37" spans="1:28" s="9" customFormat="1">
      <c r="A37" s="16">
        <v>22</v>
      </c>
      <c r="B37" s="4"/>
      <c r="C37" s="4"/>
      <c r="D37" s="4"/>
      <c r="E37" s="4"/>
      <c r="F37" s="13"/>
      <c r="G37" s="46"/>
      <c r="H37" s="47"/>
      <c r="I37" s="48"/>
      <c r="J37" s="80"/>
      <c r="K37" s="80"/>
      <c r="L37" s="28"/>
      <c r="M37" s="36">
        <f t="shared" si="0"/>
        <v>0</v>
      </c>
      <c r="N37" s="4"/>
      <c r="O37" s="4"/>
      <c r="P37" s="4"/>
      <c r="Q37" s="4"/>
      <c r="R37" s="4"/>
      <c r="S37" s="4"/>
      <c r="T37" s="81"/>
      <c r="U37" s="23"/>
      <c r="V37" s="23"/>
      <c r="W37" s="23"/>
      <c r="X37" s="23"/>
      <c r="Z37" s="20"/>
      <c r="AA37" s="20"/>
    </row>
    <row r="38" spans="1:28" s="9" customFormat="1">
      <c r="A38" s="15">
        <v>23</v>
      </c>
      <c r="B38" s="4"/>
      <c r="C38" s="4"/>
      <c r="D38" s="4"/>
      <c r="E38" s="4"/>
      <c r="F38" s="13"/>
      <c r="G38" s="46"/>
      <c r="H38" s="47"/>
      <c r="I38" s="48"/>
      <c r="J38" s="80"/>
      <c r="K38" s="80"/>
      <c r="L38" s="28"/>
      <c r="M38" s="36">
        <f t="shared" si="0"/>
        <v>0</v>
      </c>
      <c r="N38" s="4"/>
      <c r="O38" s="4"/>
      <c r="P38" s="4"/>
      <c r="Q38" s="4"/>
      <c r="R38" s="4"/>
      <c r="S38" s="4"/>
      <c r="T38" s="81"/>
      <c r="U38" s="23"/>
      <c r="V38" s="23"/>
      <c r="W38" s="23"/>
      <c r="X38" s="23"/>
      <c r="Z38" s="20"/>
      <c r="AA38" s="20"/>
    </row>
    <row r="39" spans="1:28" s="9" customFormat="1">
      <c r="A39" s="16">
        <v>24</v>
      </c>
      <c r="B39" s="4"/>
      <c r="C39" s="4"/>
      <c r="D39" s="4"/>
      <c r="E39" s="4"/>
      <c r="F39" s="13"/>
      <c r="G39" s="46"/>
      <c r="H39" s="47"/>
      <c r="I39" s="48"/>
      <c r="J39" s="80"/>
      <c r="K39" s="80"/>
      <c r="L39" s="28"/>
      <c r="M39" s="36">
        <f t="shared" si="0"/>
        <v>0</v>
      </c>
      <c r="N39" s="4"/>
      <c r="O39" s="4"/>
      <c r="P39" s="4"/>
      <c r="Q39" s="4"/>
      <c r="R39" s="4"/>
      <c r="S39" s="4"/>
      <c r="T39" s="81"/>
      <c r="U39" s="23"/>
      <c r="V39" s="23"/>
      <c r="W39" s="23"/>
      <c r="X39" s="23"/>
      <c r="Z39" s="20"/>
      <c r="AA39" s="20"/>
    </row>
    <row r="40" spans="1:28" s="9" customFormat="1">
      <c r="A40" s="15">
        <v>25</v>
      </c>
      <c r="B40" s="4"/>
      <c r="C40" s="4"/>
      <c r="D40" s="4"/>
      <c r="E40" s="4"/>
      <c r="F40" s="13"/>
      <c r="G40" s="46"/>
      <c r="H40" s="47"/>
      <c r="I40" s="48"/>
      <c r="J40" s="80"/>
      <c r="K40" s="80"/>
      <c r="L40" s="28"/>
      <c r="M40" s="36">
        <f t="shared" si="0"/>
        <v>0</v>
      </c>
      <c r="N40" s="4"/>
      <c r="O40" s="4"/>
      <c r="P40" s="4"/>
      <c r="Q40" s="4"/>
      <c r="R40" s="4"/>
      <c r="S40" s="4"/>
      <c r="T40" s="81"/>
      <c r="U40" s="23"/>
      <c r="V40" s="23"/>
      <c r="W40" s="23"/>
      <c r="X40" s="23"/>
      <c r="Z40" s="20"/>
      <c r="AA40" s="20"/>
    </row>
    <row r="41" spans="1:28">
      <c r="A41" s="16">
        <v>26</v>
      </c>
      <c r="B41" s="4"/>
      <c r="C41" s="4"/>
      <c r="D41" s="4"/>
      <c r="E41" s="4"/>
      <c r="F41" s="13"/>
      <c r="G41" s="46"/>
      <c r="H41" s="47"/>
      <c r="I41" s="48"/>
      <c r="J41" s="80"/>
      <c r="K41" s="80"/>
      <c r="L41" s="28"/>
      <c r="M41" s="36">
        <f t="shared" si="0"/>
        <v>0</v>
      </c>
      <c r="N41" s="4"/>
      <c r="O41" s="4"/>
      <c r="P41" s="4"/>
      <c r="Q41" s="4"/>
      <c r="R41" s="4"/>
      <c r="S41" s="4"/>
      <c r="T41" s="81"/>
      <c r="U41" s="23"/>
      <c r="V41" s="23"/>
      <c r="W41" s="23"/>
      <c r="X41" s="23"/>
      <c r="Z41" s="20"/>
      <c r="AA41" s="20"/>
      <c r="AB41" s="9"/>
    </row>
    <row r="42" spans="1:28">
      <c r="A42" s="15">
        <v>27</v>
      </c>
      <c r="B42" s="4"/>
      <c r="C42" s="4"/>
      <c r="D42" s="4"/>
      <c r="E42" s="4"/>
      <c r="F42" s="13"/>
      <c r="G42" s="46"/>
      <c r="H42" s="47"/>
      <c r="I42" s="48"/>
      <c r="J42" s="80"/>
      <c r="K42" s="80"/>
      <c r="L42" s="28"/>
      <c r="M42" s="36">
        <f t="shared" si="0"/>
        <v>0</v>
      </c>
      <c r="N42" s="4"/>
      <c r="O42" s="4"/>
      <c r="P42" s="4"/>
      <c r="Q42" s="4"/>
      <c r="R42" s="4"/>
      <c r="S42" s="4"/>
      <c r="T42" s="81"/>
      <c r="U42" s="23"/>
      <c r="V42" s="23"/>
      <c r="W42" s="23"/>
      <c r="X42" s="23"/>
      <c r="Z42" s="20"/>
      <c r="AA42" s="20"/>
      <c r="AB42" s="9"/>
    </row>
    <row r="43" spans="1:28">
      <c r="A43" s="16">
        <v>28</v>
      </c>
      <c r="B43" s="4"/>
      <c r="C43" s="4"/>
      <c r="D43" s="4"/>
      <c r="E43" s="4"/>
      <c r="F43" s="13"/>
      <c r="G43" s="46"/>
      <c r="H43" s="47"/>
      <c r="I43" s="48"/>
      <c r="J43" s="80"/>
      <c r="K43" s="80"/>
      <c r="L43" s="28"/>
      <c r="M43" s="36">
        <f t="shared" si="0"/>
        <v>0</v>
      </c>
      <c r="N43" s="4"/>
      <c r="O43" s="4"/>
      <c r="P43" s="4"/>
      <c r="Q43" s="4"/>
      <c r="R43" s="4"/>
      <c r="S43" s="4"/>
      <c r="T43" s="81"/>
      <c r="U43" s="23"/>
      <c r="V43" s="23"/>
      <c r="W43" s="23"/>
      <c r="X43" s="23"/>
      <c r="Z43" s="20"/>
      <c r="AA43" s="20"/>
      <c r="AB43" s="9"/>
    </row>
    <row r="44" spans="1:28">
      <c r="A44" s="15">
        <v>29</v>
      </c>
      <c r="B44" s="4"/>
      <c r="C44" s="4"/>
      <c r="D44" s="4"/>
      <c r="E44" s="4"/>
      <c r="F44" s="13"/>
      <c r="G44" s="46"/>
      <c r="H44" s="47"/>
      <c r="I44" s="49"/>
      <c r="J44" s="80"/>
      <c r="K44" s="80"/>
      <c r="L44" s="29"/>
      <c r="M44" s="36">
        <f t="shared" si="0"/>
        <v>0</v>
      </c>
      <c r="N44" s="10"/>
      <c r="O44" s="10"/>
      <c r="P44" s="10"/>
      <c r="Q44" s="10"/>
      <c r="R44" s="10"/>
      <c r="S44" s="10"/>
      <c r="T44" s="81"/>
      <c r="U44" s="24"/>
      <c r="V44" s="24"/>
      <c r="W44" s="24"/>
      <c r="X44" s="24"/>
      <c r="Z44" s="20"/>
      <c r="AA44" s="20"/>
      <c r="AB44" s="9"/>
    </row>
    <row r="45" spans="1:28">
      <c r="A45" s="16">
        <v>30</v>
      </c>
      <c r="B45" s="4"/>
      <c r="C45" s="4"/>
      <c r="D45" s="4"/>
      <c r="E45" s="4"/>
      <c r="F45" s="13"/>
      <c r="G45" s="46"/>
      <c r="H45" s="47"/>
      <c r="I45" s="50"/>
      <c r="J45" s="80"/>
      <c r="K45" s="80"/>
      <c r="L45" s="30"/>
      <c r="M45" s="36">
        <f t="shared" si="0"/>
        <v>0</v>
      </c>
      <c r="N45" s="6"/>
      <c r="O45" s="6"/>
      <c r="P45" s="6"/>
      <c r="Q45" s="6"/>
      <c r="R45" s="6"/>
      <c r="S45" s="6"/>
      <c r="T45" s="81"/>
      <c r="U45" s="25"/>
      <c r="V45" s="25"/>
      <c r="W45" s="25"/>
      <c r="X45" s="25"/>
      <c r="Z45" s="20"/>
      <c r="AA45" s="20"/>
      <c r="AB45" s="9"/>
    </row>
    <row r="46" spans="1:28">
      <c r="A46" s="15">
        <v>31</v>
      </c>
      <c r="B46" s="4"/>
      <c r="C46" s="4"/>
      <c r="D46" s="4"/>
      <c r="E46" s="4"/>
      <c r="F46" s="13"/>
      <c r="G46" s="46"/>
      <c r="H46" s="47"/>
      <c r="I46" s="50"/>
      <c r="J46" s="80"/>
      <c r="K46" s="80"/>
      <c r="L46" s="30"/>
      <c r="M46" s="36">
        <f t="shared" si="0"/>
        <v>0</v>
      </c>
      <c r="N46" s="6"/>
      <c r="O46" s="6"/>
      <c r="P46" s="6"/>
      <c r="Q46" s="6"/>
      <c r="R46" s="6"/>
      <c r="S46" s="6"/>
      <c r="T46" s="81"/>
      <c r="U46" s="25"/>
      <c r="V46" s="25"/>
      <c r="W46" s="25"/>
      <c r="X46" s="25"/>
      <c r="Z46" s="20"/>
      <c r="AA46" s="20"/>
      <c r="AB46" s="9"/>
    </row>
    <row r="47" spans="1:28">
      <c r="A47" s="16">
        <v>32</v>
      </c>
      <c r="B47" s="4"/>
      <c r="C47" s="4"/>
      <c r="D47" s="4"/>
      <c r="E47" s="4"/>
      <c r="F47" s="13"/>
      <c r="G47" s="46"/>
      <c r="H47" s="47"/>
      <c r="I47" s="50"/>
      <c r="J47" s="80"/>
      <c r="K47" s="80"/>
      <c r="L47" s="30"/>
      <c r="M47" s="36">
        <f t="shared" si="0"/>
        <v>0</v>
      </c>
      <c r="N47" s="6"/>
      <c r="O47" s="6"/>
      <c r="P47" s="6"/>
      <c r="Q47" s="6"/>
      <c r="R47" s="6"/>
      <c r="S47" s="6"/>
      <c r="T47" s="81"/>
      <c r="U47" s="25"/>
      <c r="V47" s="25"/>
      <c r="W47" s="25"/>
      <c r="X47" s="25"/>
      <c r="Z47" s="20"/>
      <c r="AA47" s="20"/>
      <c r="AB47" s="9"/>
    </row>
    <row r="48" spans="1:28">
      <c r="A48" s="15">
        <v>33</v>
      </c>
      <c r="B48" s="4"/>
      <c r="C48" s="4"/>
      <c r="D48" s="4"/>
      <c r="E48" s="4"/>
      <c r="F48" s="13"/>
      <c r="G48" s="46"/>
      <c r="H48" s="47"/>
      <c r="I48" s="50"/>
      <c r="J48" s="80"/>
      <c r="K48" s="80"/>
      <c r="L48" s="30"/>
      <c r="M48" s="36">
        <f t="shared" si="0"/>
        <v>0</v>
      </c>
      <c r="N48" s="6"/>
      <c r="O48" s="6"/>
      <c r="P48" s="6"/>
      <c r="Q48" s="6"/>
      <c r="R48" s="6"/>
      <c r="S48" s="6"/>
      <c r="T48" s="81"/>
      <c r="U48" s="177"/>
      <c r="V48" s="177"/>
      <c r="W48" s="177"/>
      <c r="X48" s="177"/>
      <c r="Z48" s="20"/>
      <c r="AA48" s="20"/>
      <c r="AB48" s="9"/>
    </row>
    <row r="49" spans="1:28">
      <c r="A49" s="16">
        <v>34</v>
      </c>
      <c r="B49" s="4"/>
      <c r="C49" s="4"/>
      <c r="D49" s="4"/>
      <c r="E49" s="4"/>
      <c r="F49" s="13"/>
      <c r="G49" s="46"/>
      <c r="H49" s="47"/>
      <c r="I49" s="50"/>
      <c r="J49" s="80"/>
      <c r="K49" s="80"/>
      <c r="L49" s="30"/>
      <c r="M49" s="36">
        <f t="shared" si="0"/>
        <v>0</v>
      </c>
      <c r="N49" s="6"/>
      <c r="O49" s="6"/>
      <c r="P49" s="6"/>
      <c r="Q49" s="6"/>
      <c r="R49" s="6"/>
      <c r="S49" s="6"/>
      <c r="T49" s="6"/>
      <c r="U49" s="177"/>
      <c r="V49" s="177"/>
      <c r="W49" s="177"/>
      <c r="X49" s="177"/>
      <c r="Z49" s="20"/>
      <c r="AA49" s="20"/>
      <c r="AB49" s="9"/>
    </row>
    <row r="50" spans="1:28">
      <c r="A50" s="15">
        <v>35</v>
      </c>
      <c r="B50" s="4"/>
      <c r="C50" s="4"/>
      <c r="D50" s="4"/>
      <c r="E50" s="4"/>
      <c r="F50" s="13"/>
      <c r="G50" s="46"/>
      <c r="H50" s="47"/>
      <c r="I50" s="50"/>
      <c r="J50" s="80"/>
      <c r="K50" s="80"/>
      <c r="L50" s="30"/>
      <c r="M50" s="36">
        <f t="shared" si="0"/>
        <v>0</v>
      </c>
      <c r="N50" s="6"/>
      <c r="O50" s="6"/>
      <c r="P50" s="6"/>
      <c r="Q50" s="6"/>
      <c r="R50" s="6"/>
      <c r="S50" s="6"/>
      <c r="T50" s="6"/>
      <c r="U50" s="177"/>
      <c r="V50" s="177"/>
      <c r="W50" s="177"/>
      <c r="X50" s="177"/>
      <c r="Z50" s="20"/>
      <c r="AA50" s="20"/>
      <c r="AB50" s="9"/>
    </row>
    <row r="51" spans="1:28">
      <c r="A51" s="16">
        <v>36</v>
      </c>
      <c r="B51" s="4"/>
      <c r="C51" s="4"/>
      <c r="D51" s="4"/>
      <c r="E51" s="4"/>
      <c r="F51" s="13"/>
      <c r="G51" s="46"/>
      <c r="H51" s="47"/>
      <c r="I51" s="50"/>
      <c r="J51" s="80"/>
      <c r="K51" s="80"/>
      <c r="L51" s="30"/>
      <c r="M51" s="36">
        <f t="shared" si="0"/>
        <v>0</v>
      </c>
      <c r="N51" s="6"/>
      <c r="O51" s="6"/>
      <c r="P51" s="6"/>
      <c r="Q51" s="6"/>
      <c r="R51" s="6"/>
      <c r="S51" s="6"/>
      <c r="T51" s="6"/>
      <c r="U51" s="177"/>
      <c r="V51" s="177"/>
      <c r="W51" s="177"/>
      <c r="X51" s="177"/>
      <c r="Z51" s="20"/>
      <c r="AA51" s="20"/>
      <c r="AB51" s="9"/>
    </row>
    <row r="52" spans="1:28">
      <c r="A52" s="15">
        <v>37</v>
      </c>
      <c r="B52" s="4"/>
      <c r="C52" s="4"/>
      <c r="D52" s="4"/>
      <c r="E52" s="4"/>
      <c r="F52" s="13"/>
      <c r="G52" s="46"/>
      <c r="H52" s="47"/>
      <c r="I52" s="50"/>
      <c r="J52" s="80"/>
      <c r="K52" s="80"/>
      <c r="L52" s="30"/>
      <c r="M52" s="36">
        <f t="shared" si="0"/>
        <v>0</v>
      </c>
      <c r="N52" s="6"/>
      <c r="O52" s="6"/>
      <c r="P52" s="6"/>
      <c r="Q52" s="6"/>
      <c r="R52" s="6"/>
      <c r="S52" s="6"/>
      <c r="T52" s="6"/>
      <c r="U52" s="177"/>
      <c r="V52" s="177"/>
      <c r="W52" s="177"/>
      <c r="X52" s="177"/>
      <c r="Z52" s="20"/>
      <c r="AA52" s="20"/>
      <c r="AB52" s="9"/>
    </row>
    <row r="53" spans="1:28">
      <c r="A53" s="16">
        <v>38</v>
      </c>
      <c r="B53" s="4"/>
      <c r="C53" s="4"/>
      <c r="D53" s="4"/>
      <c r="E53" s="4"/>
      <c r="F53" s="13"/>
      <c r="G53" s="46"/>
      <c r="H53" s="47"/>
      <c r="I53" s="50"/>
      <c r="J53" s="80"/>
      <c r="K53" s="80"/>
      <c r="L53" s="30"/>
      <c r="M53" s="36">
        <f t="shared" si="0"/>
        <v>0</v>
      </c>
      <c r="N53" s="6"/>
      <c r="O53" s="6"/>
      <c r="P53" s="6"/>
      <c r="Q53" s="6"/>
      <c r="R53" s="6"/>
      <c r="S53" s="6"/>
      <c r="T53" s="6"/>
      <c r="U53" s="177"/>
      <c r="V53" s="177"/>
      <c r="W53" s="177"/>
      <c r="X53" s="177"/>
      <c r="Z53" s="20"/>
      <c r="AA53" s="20"/>
      <c r="AB53" s="9"/>
    </row>
    <row r="54" spans="1:28">
      <c r="A54" s="15">
        <v>39</v>
      </c>
      <c r="B54" s="4"/>
      <c r="C54" s="4"/>
      <c r="D54" s="4"/>
      <c r="E54" s="4"/>
      <c r="F54" s="13"/>
      <c r="G54" s="46"/>
      <c r="H54" s="47"/>
      <c r="I54" s="50"/>
      <c r="J54" s="80"/>
      <c r="K54" s="80"/>
      <c r="L54" s="30"/>
      <c r="M54" s="36">
        <f t="shared" si="0"/>
        <v>0</v>
      </c>
      <c r="N54" s="6"/>
      <c r="O54" s="6"/>
      <c r="P54" s="6"/>
      <c r="Q54" s="6"/>
      <c r="R54" s="6"/>
      <c r="S54" s="6"/>
      <c r="T54" s="6"/>
      <c r="U54" s="177"/>
      <c r="V54" s="177"/>
      <c r="W54" s="177"/>
      <c r="X54" s="177"/>
      <c r="Z54" s="20"/>
      <c r="AA54" s="20"/>
      <c r="AB54" s="9"/>
    </row>
    <row r="55" spans="1:28">
      <c r="A55" s="16">
        <v>40</v>
      </c>
      <c r="B55" s="4"/>
      <c r="C55" s="4"/>
      <c r="D55" s="4"/>
      <c r="E55" s="4"/>
      <c r="F55" s="13"/>
      <c r="G55" s="46"/>
      <c r="H55" s="47"/>
      <c r="I55" s="50"/>
      <c r="J55" s="80"/>
      <c r="K55" s="80"/>
      <c r="L55" s="30"/>
      <c r="M55" s="36">
        <f t="shared" si="0"/>
        <v>0</v>
      </c>
      <c r="N55" s="6"/>
      <c r="O55" s="6"/>
      <c r="P55" s="6"/>
      <c r="Q55" s="6"/>
      <c r="R55" s="6"/>
      <c r="S55" s="6"/>
      <c r="T55" s="6"/>
      <c r="U55" s="177"/>
      <c r="V55" s="177"/>
      <c r="W55" s="177"/>
      <c r="X55" s="177"/>
      <c r="Z55" s="20"/>
      <c r="AA55" s="20"/>
      <c r="AB55" s="9"/>
    </row>
    <row r="56" spans="1:28">
      <c r="A56" s="15">
        <v>41</v>
      </c>
      <c r="B56" s="4"/>
      <c r="C56" s="4"/>
      <c r="D56" s="4"/>
      <c r="E56" s="4"/>
      <c r="F56" s="13"/>
      <c r="G56" s="46"/>
      <c r="H56" s="47"/>
      <c r="I56" s="50"/>
      <c r="J56" s="80"/>
      <c r="K56" s="80"/>
      <c r="L56" s="30"/>
      <c r="M56" s="36">
        <f t="shared" si="0"/>
        <v>0</v>
      </c>
      <c r="N56" s="6"/>
      <c r="O56" s="6"/>
      <c r="P56" s="6"/>
      <c r="Q56" s="6"/>
      <c r="R56" s="6"/>
      <c r="S56" s="6"/>
      <c r="T56" s="6"/>
      <c r="U56" s="177"/>
      <c r="V56" s="177"/>
      <c r="W56" s="177"/>
      <c r="X56" s="177"/>
      <c r="Z56" s="20"/>
      <c r="AA56" s="20"/>
      <c r="AB56" s="9"/>
    </row>
    <row r="57" spans="1:28">
      <c r="A57" s="16">
        <v>42</v>
      </c>
      <c r="B57" s="4"/>
      <c r="C57" s="4"/>
      <c r="D57" s="4"/>
      <c r="E57" s="4"/>
      <c r="F57" s="13"/>
      <c r="G57" s="46"/>
      <c r="H57" s="47"/>
      <c r="I57" s="50"/>
      <c r="J57" s="80"/>
      <c r="K57" s="80"/>
      <c r="L57" s="30"/>
      <c r="M57" s="36">
        <f t="shared" si="0"/>
        <v>0</v>
      </c>
      <c r="N57" s="6"/>
      <c r="O57" s="6"/>
      <c r="P57" s="6"/>
      <c r="Q57" s="6"/>
      <c r="R57" s="6"/>
      <c r="S57" s="6"/>
      <c r="T57" s="6"/>
      <c r="U57" s="177"/>
      <c r="V57" s="177"/>
      <c r="W57" s="177"/>
      <c r="X57" s="177"/>
      <c r="Z57" s="20"/>
      <c r="AA57" s="20"/>
      <c r="AB57" s="9"/>
    </row>
    <row r="58" spans="1:28">
      <c r="A58" s="15">
        <v>43</v>
      </c>
      <c r="B58" s="4"/>
      <c r="C58" s="4"/>
      <c r="D58" s="4"/>
      <c r="E58" s="4"/>
      <c r="F58" s="13"/>
      <c r="G58" s="46"/>
      <c r="H58" s="47"/>
      <c r="I58" s="50"/>
      <c r="J58" s="80"/>
      <c r="K58" s="80"/>
      <c r="L58" s="30"/>
      <c r="M58" s="36">
        <f t="shared" si="0"/>
        <v>0</v>
      </c>
      <c r="N58" s="6"/>
      <c r="O58" s="6"/>
      <c r="P58" s="6"/>
      <c r="Q58" s="6"/>
      <c r="R58" s="6"/>
      <c r="S58" s="6"/>
      <c r="T58" s="6"/>
      <c r="U58" s="177"/>
      <c r="V58" s="177"/>
      <c r="W58" s="177"/>
      <c r="X58" s="177"/>
      <c r="Z58" s="20"/>
      <c r="AA58" s="20"/>
      <c r="AB58" s="9"/>
    </row>
    <row r="59" spans="1:28">
      <c r="A59" s="16">
        <v>44</v>
      </c>
      <c r="B59" s="4"/>
      <c r="C59" s="4"/>
      <c r="D59" s="4"/>
      <c r="E59" s="4"/>
      <c r="F59" s="13"/>
      <c r="G59" s="46"/>
      <c r="H59" s="47"/>
      <c r="I59" s="50"/>
      <c r="J59" s="80"/>
      <c r="K59" s="80"/>
      <c r="L59" s="30"/>
      <c r="M59" s="36">
        <f t="shared" si="0"/>
        <v>0</v>
      </c>
      <c r="N59" s="6"/>
      <c r="O59" s="6"/>
      <c r="P59" s="6"/>
      <c r="Q59" s="6"/>
      <c r="R59" s="6"/>
      <c r="S59" s="6"/>
      <c r="T59" s="6"/>
      <c r="U59" s="177"/>
      <c r="V59" s="177"/>
      <c r="W59" s="177"/>
      <c r="X59" s="177"/>
      <c r="Z59" s="20"/>
      <c r="AA59" s="20"/>
      <c r="AB59" s="9"/>
    </row>
    <row r="60" spans="1:28">
      <c r="A60" s="15">
        <v>45</v>
      </c>
      <c r="B60" s="4"/>
      <c r="C60" s="4"/>
      <c r="D60" s="4"/>
      <c r="E60" s="4"/>
      <c r="F60" s="13"/>
      <c r="G60" s="46"/>
      <c r="H60" s="47"/>
      <c r="I60" s="50"/>
      <c r="J60" s="80"/>
      <c r="K60" s="80"/>
      <c r="L60" s="30"/>
      <c r="M60" s="36">
        <f t="shared" si="0"/>
        <v>0</v>
      </c>
      <c r="N60" s="6"/>
      <c r="O60" s="6"/>
      <c r="P60" s="6"/>
      <c r="Q60" s="6"/>
      <c r="R60" s="6"/>
      <c r="S60" s="6"/>
      <c r="T60" s="6"/>
      <c r="U60" s="177"/>
      <c r="V60" s="177"/>
      <c r="W60" s="177"/>
      <c r="X60" s="177"/>
      <c r="Z60" s="20"/>
      <c r="AA60" s="20"/>
      <c r="AB60" s="9"/>
    </row>
    <row r="61" spans="1:28">
      <c r="A61" s="16">
        <v>46</v>
      </c>
      <c r="B61" s="4"/>
      <c r="C61" s="4"/>
      <c r="D61" s="4"/>
      <c r="E61" s="4"/>
      <c r="F61" s="13"/>
      <c r="G61" s="46"/>
      <c r="H61" s="47"/>
      <c r="I61" s="50"/>
      <c r="J61" s="80"/>
      <c r="K61" s="80"/>
      <c r="L61" s="30"/>
      <c r="M61" s="36">
        <f t="shared" si="0"/>
        <v>0</v>
      </c>
      <c r="N61" s="6"/>
      <c r="O61" s="6"/>
      <c r="P61" s="6"/>
      <c r="Q61" s="6"/>
      <c r="R61" s="6"/>
      <c r="S61" s="6"/>
      <c r="T61" s="6"/>
      <c r="U61" s="177"/>
      <c r="V61" s="177"/>
      <c r="W61" s="177"/>
      <c r="X61" s="177"/>
      <c r="Z61" s="20"/>
      <c r="AA61" s="20"/>
      <c r="AB61" s="9"/>
    </row>
    <row r="62" spans="1:28">
      <c r="A62" s="15">
        <v>47</v>
      </c>
      <c r="B62" s="4"/>
      <c r="C62" s="4"/>
      <c r="D62" s="4"/>
      <c r="E62" s="4"/>
      <c r="F62" s="13"/>
      <c r="G62" s="46"/>
      <c r="H62" s="47"/>
      <c r="I62" s="50"/>
      <c r="J62" s="80"/>
      <c r="K62" s="80"/>
      <c r="L62" s="30"/>
      <c r="M62" s="36">
        <f t="shared" si="0"/>
        <v>0</v>
      </c>
      <c r="N62" s="6"/>
      <c r="O62" s="6"/>
      <c r="P62" s="6"/>
      <c r="Q62" s="6"/>
      <c r="R62" s="6"/>
      <c r="S62" s="6"/>
      <c r="T62" s="6"/>
      <c r="U62" s="177"/>
      <c r="V62" s="177"/>
      <c r="W62" s="177"/>
      <c r="X62" s="177"/>
      <c r="Z62" s="20"/>
      <c r="AA62" s="20"/>
      <c r="AB62" s="9"/>
    </row>
    <row r="63" spans="1:28">
      <c r="A63" s="16">
        <v>48</v>
      </c>
      <c r="B63" s="4"/>
      <c r="C63" s="4"/>
      <c r="D63" s="4"/>
      <c r="E63" s="4"/>
      <c r="F63" s="13"/>
      <c r="G63" s="46"/>
      <c r="H63" s="47"/>
      <c r="I63" s="50"/>
      <c r="J63" s="80"/>
      <c r="K63" s="80"/>
      <c r="L63" s="30"/>
      <c r="M63" s="36">
        <f t="shared" si="0"/>
        <v>0</v>
      </c>
      <c r="N63" s="6"/>
      <c r="O63" s="6"/>
      <c r="P63" s="6"/>
      <c r="Q63" s="6"/>
      <c r="R63" s="6"/>
      <c r="S63" s="6"/>
      <c r="T63" s="6"/>
      <c r="U63" s="177"/>
      <c r="V63" s="177"/>
      <c r="W63" s="177"/>
      <c r="X63" s="177"/>
      <c r="Z63" s="20"/>
      <c r="AA63" s="20"/>
      <c r="AB63" s="9"/>
    </row>
    <row r="64" spans="1:28">
      <c r="A64" s="15">
        <v>49</v>
      </c>
      <c r="B64" s="4"/>
      <c r="C64" s="4"/>
      <c r="D64" s="4"/>
      <c r="E64" s="4"/>
      <c r="F64" s="13"/>
      <c r="G64" s="46"/>
      <c r="H64" s="47"/>
      <c r="I64" s="50"/>
      <c r="J64" s="80"/>
      <c r="K64" s="80"/>
      <c r="L64" s="30"/>
      <c r="M64" s="36">
        <f t="shared" si="0"/>
        <v>0</v>
      </c>
      <c r="N64" s="6"/>
      <c r="O64" s="6"/>
      <c r="P64" s="6"/>
      <c r="Q64" s="6"/>
      <c r="R64" s="6"/>
      <c r="S64" s="6"/>
      <c r="T64" s="6"/>
      <c r="U64" s="177"/>
      <c r="V64" s="177"/>
      <c r="W64" s="177"/>
      <c r="X64" s="177"/>
      <c r="Z64" s="20"/>
      <c r="AA64" s="20"/>
      <c r="AB64" s="9"/>
    </row>
    <row r="65" spans="1:28">
      <c r="A65" s="16">
        <v>50</v>
      </c>
      <c r="B65" s="4"/>
      <c r="C65" s="4"/>
      <c r="D65" s="4"/>
      <c r="E65" s="4"/>
      <c r="F65" s="13"/>
      <c r="G65" s="46"/>
      <c r="H65" s="47"/>
      <c r="I65" s="50"/>
      <c r="J65" s="80"/>
      <c r="K65" s="80"/>
      <c r="L65" s="30"/>
      <c r="M65" s="36">
        <f t="shared" si="0"/>
        <v>0</v>
      </c>
      <c r="N65" s="6"/>
      <c r="O65" s="6"/>
      <c r="P65" s="6"/>
      <c r="Q65" s="6"/>
      <c r="R65" s="6"/>
      <c r="S65" s="6"/>
      <c r="T65" s="6"/>
      <c r="U65" s="177"/>
      <c r="V65" s="177"/>
      <c r="W65" s="177"/>
      <c r="X65" s="177"/>
      <c r="Z65" s="20"/>
      <c r="AA65" s="20"/>
      <c r="AB65" s="9"/>
    </row>
    <row r="66" spans="1:28">
      <c r="A66" s="15">
        <v>51</v>
      </c>
      <c r="B66" s="4"/>
      <c r="C66" s="4"/>
      <c r="D66" s="4"/>
      <c r="E66" s="4"/>
      <c r="F66" s="13"/>
      <c r="G66" s="46"/>
      <c r="H66" s="47"/>
      <c r="I66" s="50"/>
      <c r="J66" s="80"/>
      <c r="K66" s="80"/>
      <c r="L66" s="30"/>
      <c r="M66" s="36">
        <f t="shared" si="0"/>
        <v>0</v>
      </c>
      <c r="N66" s="6"/>
      <c r="O66" s="6"/>
      <c r="P66" s="6"/>
      <c r="Q66" s="6"/>
      <c r="R66" s="6"/>
      <c r="S66" s="6"/>
      <c r="T66" s="6"/>
      <c r="U66" s="177"/>
      <c r="V66" s="177"/>
      <c r="W66" s="177"/>
      <c r="X66" s="177"/>
      <c r="Z66" s="20"/>
      <c r="AA66" s="20"/>
      <c r="AB66" s="9"/>
    </row>
    <row r="67" spans="1:28">
      <c r="A67" s="16">
        <v>52</v>
      </c>
      <c r="B67" s="4"/>
      <c r="C67" s="4"/>
      <c r="D67" s="4"/>
      <c r="E67" s="4"/>
      <c r="F67" s="13"/>
      <c r="G67" s="46"/>
      <c r="H67" s="47"/>
      <c r="I67" s="50"/>
      <c r="J67" s="80"/>
      <c r="K67" s="80"/>
      <c r="L67" s="30"/>
      <c r="M67" s="36">
        <f t="shared" si="0"/>
        <v>0</v>
      </c>
      <c r="N67" s="6"/>
      <c r="O67" s="6"/>
      <c r="P67" s="6"/>
      <c r="Q67" s="6"/>
      <c r="R67" s="6"/>
      <c r="S67" s="6"/>
      <c r="T67" s="6"/>
      <c r="U67" s="177"/>
      <c r="V67" s="177"/>
      <c r="W67" s="177"/>
      <c r="X67" s="177"/>
      <c r="Z67" s="20"/>
      <c r="AA67" s="20"/>
      <c r="AB67" s="9"/>
    </row>
    <row r="68" spans="1:28">
      <c r="A68" s="15">
        <v>53</v>
      </c>
      <c r="B68" s="4"/>
      <c r="C68" s="4"/>
      <c r="D68" s="4"/>
      <c r="E68" s="4"/>
      <c r="F68" s="13"/>
      <c r="G68" s="46"/>
      <c r="H68" s="47"/>
      <c r="I68" s="50"/>
      <c r="J68" s="80"/>
      <c r="K68" s="80"/>
      <c r="L68" s="30"/>
      <c r="M68" s="36">
        <f t="shared" si="0"/>
        <v>0</v>
      </c>
      <c r="N68" s="6"/>
      <c r="O68" s="6"/>
      <c r="P68" s="6"/>
      <c r="Q68" s="6"/>
      <c r="R68" s="6"/>
      <c r="S68" s="6"/>
      <c r="T68" s="6"/>
      <c r="U68" s="177"/>
      <c r="V68" s="177"/>
      <c r="W68" s="177"/>
      <c r="X68" s="177"/>
      <c r="Z68" s="20"/>
      <c r="AA68" s="20"/>
      <c r="AB68" s="9"/>
    </row>
    <row r="69" spans="1:28">
      <c r="A69" s="16">
        <v>54</v>
      </c>
      <c r="B69" s="4"/>
      <c r="C69" s="4"/>
      <c r="D69" s="4"/>
      <c r="E69" s="4"/>
      <c r="F69" s="13"/>
      <c r="G69" s="46"/>
      <c r="H69" s="47"/>
      <c r="I69" s="50"/>
      <c r="J69" s="80"/>
      <c r="K69" s="80"/>
      <c r="L69" s="30"/>
      <c r="M69" s="36">
        <f t="shared" si="0"/>
        <v>0</v>
      </c>
      <c r="N69" s="6"/>
      <c r="O69" s="6"/>
      <c r="P69" s="6"/>
      <c r="Q69" s="6"/>
      <c r="R69" s="6"/>
      <c r="S69" s="6"/>
      <c r="T69" s="6"/>
      <c r="U69" s="177"/>
      <c r="V69" s="177"/>
      <c r="W69" s="177"/>
      <c r="X69" s="177"/>
      <c r="Z69" s="20"/>
      <c r="AA69" s="20"/>
      <c r="AB69" s="9"/>
    </row>
    <row r="70" spans="1:28">
      <c r="A70" s="15">
        <v>55</v>
      </c>
      <c r="B70" s="4"/>
      <c r="C70" s="4"/>
      <c r="D70" s="4"/>
      <c r="E70" s="4"/>
      <c r="F70" s="13"/>
      <c r="G70" s="46"/>
      <c r="H70" s="47"/>
      <c r="I70" s="50"/>
      <c r="J70" s="80"/>
      <c r="K70" s="80"/>
      <c r="L70" s="30"/>
      <c r="M70" s="36">
        <f t="shared" si="0"/>
        <v>0</v>
      </c>
      <c r="N70" s="6"/>
      <c r="O70" s="6"/>
      <c r="P70" s="6"/>
      <c r="Q70" s="6"/>
      <c r="R70" s="6"/>
      <c r="S70" s="6"/>
      <c r="T70" s="6"/>
      <c r="U70" s="177"/>
      <c r="V70" s="177"/>
      <c r="W70" s="177"/>
      <c r="X70" s="177"/>
      <c r="Z70" s="20"/>
      <c r="AA70" s="20"/>
      <c r="AB70" s="9"/>
    </row>
    <row r="71" spans="1:28">
      <c r="A71" s="16">
        <v>56</v>
      </c>
      <c r="B71" s="4"/>
      <c r="C71" s="4"/>
      <c r="D71" s="4"/>
      <c r="E71" s="4"/>
      <c r="F71" s="13"/>
      <c r="G71" s="46"/>
      <c r="H71" s="47"/>
      <c r="I71" s="50"/>
      <c r="J71" s="80"/>
      <c r="K71" s="80"/>
      <c r="L71" s="30"/>
      <c r="M71" s="36">
        <f t="shared" si="0"/>
        <v>0</v>
      </c>
      <c r="N71" s="6"/>
      <c r="O71" s="6"/>
      <c r="P71" s="6"/>
      <c r="Q71" s="6"/>
      <c r="R71" s="6"/>
      <c r="S71" s="6"/>
      <c r="T71" s="6"/>
      <c r="U71" s="177"/>
      <c r="V71" s="177"/>
      <c r="W71" s="177"/>
      <c r="X71" s="177"/>
      <c r="Z71" s="20"/>
      <c r="AA71" s="20"/>
      <c r="AB71" s="9"/>
    </row>
    <row r="72" spans="1:28">
      <c r="A72" s="15">
        <v>57</v>
      </c>
      <c r="B72" s="4"/>
      <c r="C72" s="4"/>
      <c r="D72" s="4"/>
      <c r="E72" s="4"/>
      <c r="F72" s="13"/>
      <c r="G72" s="46"/>
      <c r="H72" s="47"/>
      <c r="I72" s="50"/>
      <c r="J72" s="80"/>
      <c r="K72" s="80"/>
      <c r="L72" s="30"/>
      <c r="M72" s="36">
        <f t="shared" si="0"/>
        <v>0</v>
      </c>
      <c r="N72" s="6"/>
      <c r="O72" s="6"/>
      <c r="P72" s="6"/>
      <c r="Q72" s="6"/>
      <c r="R72" s="6"/>
      <c r="S72" s="6"/>
      <c r="T72" s="6"/>
      <c r="U72" s="177"/>
      <c r="V72" s="177"/>
      <c r="W72" s="177"/>
      <c r="X72" s="177"/>
      <c r="Z72" s="20"/>
      <c r="AA72" s="20"/>
      <c r="AB72" s="9"/>
    </row>
    <row r="73" spans="1:28">
      <c r="A73" s="16">
        <v>58</v>
      </c>
      <c r="B73" s="4"/>
      <c r="C73" s="4"/>
      <c r="D73" s="4"/>
      <c r="E73" s="4"/>
      <c r="F73" s="13"/>
      <c r="G73" s="46"/>
      <c r="H73" s="47"/>
      <c r="I73" s="50"/>
      <c r="J73" s="80"/>
      <c r="K73" s="80"/>
      <c r="L73" s="30"/>
      <c r="M73" s="36">
        <f t="shared" si="0"/>
        <v>0</v>
      </c>
      <c r="N73" s="6"/>
      <c r="O73" s="6"/>
      <c r="P73" s="6"/>
      <c r="Q73" s="6"/>
      <c r="R73" s="6"/>
      <c r="S73" s="6"/>
      <c r="T73" s="6"/>
      <c r="U73" s="177"/>
      <c r="V73" s="177"/>
      <c r="W73" s="177"/>
      <c r="X73" s="177"/>
      <c r="Z73" s="20"/>
      <c r="AA73" s="20"/>
      <c r="AB73" s="9"/>
    </row>
    <row r="74" spans="1:28">
      <c r="A74" s="15">
        <v>59</v>
      </c>
      <c r="B74" s="4"/>
      <c r="C74" s="4"/>
      <c r="D74" s="4"/>
      <c r="E74" s="4"/>
      <c r="F74" s="13"/>
      <c r="G74" s="46"/>
      <c r="H74" s="47"/>
      <c r="I74" s="50"/>
      <c r="J74" s="80"/>
      <c r="K74" s="80"/>
      <c r="L74" s="30"/>
      <c r="M74" s="36">
        <f t="shared" si="0"/>
        <v>0</v>
      </c>
      <c r="N74" s="6"/>
      <c r="O74" s="6"/>
      <c r="P74" s="6"/>
      <c r="Q74" s="6"/>
      <c r="R74" s="6"/>
      <c r="S74" s="6"/>
      <c r="T74" s="6"/>
      <c r="U74" s="177"/>
      <c r="V74" s="177"/>
      <c r="W74" s="177"/>
      <c r="X74" s="177"/>
      <c r="Z74" s="20"/>
      <c r="AA74" s="20"/>
      <c r="AB74" s="9"/>
    </row>
    <row r="75" spans="1:28">
      <c r="A75" s="16">
        <v>60</v>
      </c>
      <c r="B75" s="4"/>
      <c r="C75" s="4"/>
      <c r="D75" s="4"/>
      <c r="E75" s="4"/>
      <c r="F75" s="13"/>
      <c r="G75" s="46"/>
      <c r="H75" s="47"/>
      <c r="I75" s="50"/>
      <c r="J75" s="80"/>
      <c r="K75" s="80"/>
      <c r="L75" s="30"/>
      <c r="M75" s="36">
        <f t="shared" si="0"/>
        <v>0</v>
      </c>
      <c r="N75" s="6"/>
      <c r="O75" s="6"/>
      <c r="P75" s="6"/>
      <c r="Q75" s="6"/>
      <c r="R75" s="6"/>
      <c r="S75" s="6"/>
      <c r="T75" s="6"/>
      <c r="U75" s="177"/>
      <c r="V75" s="177"/>
      <c r="W75" s="177"/>
      <c r="X75" s="177"/>
      <c r="Z75" s="20"/>
      <c r="AA75" s="20"/>
      <c r="AB75" s="9"/>
    </row>
    <row r="76" spans="1:28">
      <c r="A76" s="15">
        <v>61</v>
      </c>
      <c r="B76" s="4"/>
      <c r="C76" s="4"/>
      <c r="D76" s="4"/>
      <c r="E76" s="4"/>
      <c r="F76" s="13"/>
      <c r="G76" s="46"/>
      <c r="H76" s="47"/>
      <c r="I76" s="50"/>
      <c r="J76" s="80"/>
      <c r="K76" s="80"/>
      <c r="L76" s="30"/>
      <c r="M76" s="36">
        <f t="shared" si="0"/>
        <v>0</v>
      </c>
      <c r="N76" s="6"/>
      <c r="O76" s="6"/>
      <c r="P76" s="6"/>
      <c r="Q76" s="6"/>
      <c r="R76" s="6"/>
      <c r="S76" s="6"/>
      <c r="T76" s="6"/>
      <c r="U76" s="177"/>
      <c r="V76" s="177"/>
      <c r="W76" s="177"/>
      <c r="X76" s="177"/>
      <c r="Z76" s="20"/>
      <c r="AA76" s="20"/>
      <c r="AB76" s="9"/>
    </row>
    <row r="77" spans="1:28">
      <c r="A77" s="16">
        <v>62</v>
      </c>
      <c r="B77" s="4"/>
      <c r="C77" s="4"/>
      <c r="D77" s="4"/>
      <c r="E77" s="4"/>
      <c r="F77" s="13"/>
      <c r="G77" s="46"/>
      <c r="H77" s="47"/>
      <c r="I77" s="50"/>
      <c r="J77" s="80"/>
      <c r="K77" s="80"/>
      <c r="L77" s="30"/>
      <c r="M77" s="36">
        <f t="shared" si="0"/>
        <v>0</v>
      </c>
      <c r="N77" s="6"/>
      <c r="O77" s="6"/>
      <c r="P77" s="6"/>
      <c r="Q77" s="6"/>
      <c r="R77" s="6"/>
      <c r="S77" s="6"/>
      <c r="T77" s="6"/>
      <c r="U77" s="177"/>
      <c r="V77" s="177"/>
      <c r="W77" s="177"/>
      <c r="X77" s="177"/>
      <c r="Z77" s="20"/>
      <c r="AA77" s="20"/>
      <c r="AB77" s="9"/>
    </row>
    <row r="78" spans="1:28">
      <c r="A78" s="15">
        <v>63</v>
      </c>
      <c r="B78" s="4"/>
      <c r="C78" s="4"/>
      <c r="D78" s="4"/>
      <c r="E78" s="4"/>
      <c r="F78" s="13"/>
      <c r="G78" s="46"/>
      <c r="H78" s="47"/>
      <c r="I78" s="50"/>
      <c r="J78" s="80"/>
      <c r="K78" s="80"/>
      <c r="L78" s="30"/>
      <c r="M78" s="36">
        <f t="shared" si="0"/>
        <v>0</v>
      </c>
      <c r="N78" s="6"/>
      <c r="O78" s="6"/>
      <c r="P78" s="6"/>
      <c r="Q78" s="6"/>
      <c r="R78" s="6"/>
      <c r="S78" s="6"/>
      <c r="T78" s="6"/>
      <c r="U78" s="177"/>
      <c r="V78" s="177"/>
      <c r="W78" s="177"/>
      <c r="X78" s="177"/>
      <c r="Z78" s="20"/>
      <c r="AA78" s="20"/>
      <c r="AB78" s="9"/>
    </row>
    <row r="79" spans="1:28">
      <c r="A79" s="16">
        <v>64</v>
      </c>
      <c r="B79" s="4"/>
      <c r="C79" s="4"/>
      <c r="D79" s="4"/>
      <c r="E79" s="4"/>
      <c r="F79" s="13"/>
      <c r="G79" s="46"/>
      <c r="H79" s="47"/>
      <c r="I79" s="50"/>
      <c r="J79" s="80"/>
      <c r="K79" s="80"/>
      <c r="L79" s="30"/>
      <c r="M79" s="36">
        <f t="shared" si="0"/>
        <v>0</v>
      </c>
      <c r="N79" s="6"/>
      <c r="O79" s="6"/>
      <c r="P79" s="6"/>
      <c r="Q79" s="6"/>
      <c r="R79" s="6"/>
      <c r="S79" s="6"/>
      <c r="T79" s="6"/>
      <c r="U79" s="177"/>
      <c r="V79" s="177"/>
      <c r="W79" s="177"/>
      <c r="X79" s="177"/>
      <c r="Z79" s="20"/>
      <c r="AA79" s="20"/>
      <c r="AB79" s="9"/>
    </row>
    <row r="80" spans="1:28">
      <c r="A80" s="15">
        <v>65</v>
      </c>
      <c r="B80" s="4"/>
      <c r="C80" s="4"/>
      <c r="D80" s="4"/>
      <c r="E80" s="4"/>
      <c r="F80" s="13"/>
      <c r="G80" s="46"/>
      <c r="H80" s="47"/>
      <c r="I80" s="50"/>
      <c r="J80" s="80"/>
      <c r="K80" s="80"/>
      <c r="L80" s="30"/>
      <c r="M80" s="36">
        <f t="shared" si="0"/>
        <v>0</v>
      </c>
      <c r="N80" s="6"/>
      <c r="O80" s="6"/>
      <c r="P80" s="6"/>
      <c r="Q80" s="6"/>
      <c r="R80" s="6"/>
      <c r="S80" s="6"/>
      <c r="T80" s="6"/>
      <c r="U80" s="177"/>
      <c r="V80" s="177"/>
      <c r="W80" s="177"/>
      <c r="X80" s="177"/>
      <c r="Z80" s="20"/>
      <c r="AA80" s="20"/>
      <c r="AB80" s="9"/>
    </row>
    <row r="81" spans="1:28">
      <c r="A81" s="16">
        <v>66</v>
      </c>
      <c r="B81" s="4"/>
      <c r="C81" s="4"/>
      <c r="D81" s="4"/>
      <c r="E81" s="4"/>
      <c r="F81" s="13"/>
      <c r="G81" s="46"/>
      <c r="H81" s="47"/>
      <c r="I81" s="50"/>
      <c r="J81" s="80"/>
      <c r="K81" s="80"/>
      <c r="L81" s="30"/>
      <c r="M81" s="36">
        <f t="shared" ref="M81:M115" si="1">J81*L81*K81/12</f>
        <v>0</v>
      </c>
      <c r="N81" s="6"/>
      <c r="O81" s="6"/>
      <c r="P81" s="6"/>
      <c r="Q81" s="6"/>
      <c r="R81" s="6"/>
      <c r="S81" s="6"/>
      <c r="T81" s="6"/>
      <c r="U81" s="177"/>
      <c r="V81" s="177"/>
      <c r="W81" s="177"/>
      <c r="X81" s="177"/>
      <c r="Z81" s="20"/>
      <c r="AA81" s="20"/>
      <c r="AB81" s="9"/>
    </row>
    <row r="82" spans="1:28">
      <c r="A82" s="15">
        <v>67</v>
      </c>
      <c r="B82" s="4"/>
      <c r="C82" s="4"/>
      <c r="D82" s="4"/>
      <c r="E82" s="4"/>
      <c r="F82" s="13"/>
      <c r="G82" s="46"/>
      <c r="H82" s="47"/>
      <c r="I82" s="50"/>
      <c r="J82" s="80"/>
      <c r="K82" s="80"/>
      <c r="L82" s="30"/>
      <c r="M82" s="36">
        <f t="shared" si="1"/>
        <v>0</v>
      </c>
      <c r="N82" s="6"/>
      <c r="O82" s="6"/>
      <c r="P82" s="6"/>
      <c r="Q82" s="6"/>
      <c r="R82" s="6"/>
      <c r="S82" s="6"/>
      <c r="T82" s="6"/>
      <c r="U82" s="177"/>
      <c r="V82" s="177"/>
      <c r="W82" s="177"/>
      <c r="X82" s="177"/>
      <c r="Z82" s="20"/>
      <c r="AA82" s="20"/>
      <c r="AB82" s="9"/>
    </row>
    <row r="83" spans="1:28">
      <c r="A83" s="16">
        <v>68</v>
      </c>
      <c r="B83" s="4"/>
      <c r="C83" s="4"/>
      <c r="D83" s="4"/>
      <c r="E83" s="4"/>
      <c r="F83" s="13"/>
      <c r="G83" s="46"/>
      <c r="H83" s="47"/>
      <c r="I83" s="50"/>
      <c r="J83" s="80"/>
      <c r="K83" s="80"/>
      <c r="L83" s="30"/>
      <c r="M83" s="36">
        <f t="shared" si="1"/>
        <v>0</v>
      </c>
      <c r="N83" s="6"/>
      <c r="O83" s="6"/>
      <c r="P83" s="6"/>
      <c r="Q83" s="6"/>
      <c r="R83" s="6"/>
      <c r="S83" s="6"/>
      <c r="T83" s="6"/>
      <c r="U83" s="177"/>
      <c r="V83" s="177"/>
      <c r="W83" s="177"/>
      <c r="X83" s="177"/>
      <c r="Z83" s="20"/>
      <c r="AA83" s="20"/>
      <c r="AB83" s="9"/>
    </row>
    <row r="84" spans="1:28">
      <c r="A84" s="15">
        <v>69</v>
      </c>
      <c r="B84" s="4"/>
      <c r="C84" s="4"/>
      <c r="D84" s="4"/>
      <c r="E84" s="4"/>
      <c r="F84" s="13"/>
      <c r="G84" s="46"/>
      <c r="H84" s="47"/>
      <c r="I84" s="50"/>
      <c r="J84" s="80"/>
      <c r="K84" s="80"/>
      <c r="L84" s="30"/>
      <c r="M84" s="36">
        <f t="shared" si="1"/>
        <v>0</v>
      </c>
      <c r="N84" s="6"/>
      <c r="O84" s="6"/>
      <c r="P84" s="6"/>
      <c r="Q84" s="6"/>
      <c r="R84" s="6"/>
      <c r="S84" s="6"/>
      <c r="T84" s="6"/>
      <c r="U84" s="177"/>
      <c r="V84" s="177"/>
      <c r="W84" s="177"/>
      <c r="X84" s="177"/>
      <c r="Z84" s="20"/>
      <c r="AA84" s="20"/>
      <c r="AB84" s="9"/>
    </row>
    <row r="85" spans="1:28">
      <c r="A85" s="16">
        <v>70</v>
      </c>
      <c r="B85" s="4"/>
      <c r="C85" s="4"/>
      <c r="D85" s="4"/>
      <c r="E85" s="4"/>
      <c r="F85" s="13"/>
      <c r="G85" s="46"/>
      <c r="H85" s="47"/>
      <c r="I85" s="50"/>
      <c r="J85" s="80"/>
      <c r="K85" s="80"/>
      <c r="L85" s="30"/>
      <c r="M85" s="36">
        <f t="shared" si="1"/>
        <v>0</v>
      </c>
      <c r="N85" s="6"/>
      <c r="O85" s="6"/>
      <c r="P85" s="6"/>
      <c r="Q85" s="6"/>
      <c r="R85" s="6"/>
      <c r="S85" s="6"/>
      <c r="T85" s="6"/>
      <c r="U85" s="177"/>
      <c r="V85" s="177"/>
      <c r="W85" s="177"/>
      <c r="X85" s="177"/>
      <c r="Z85" s="20"/>
      <c r="AA85" s="20"/>
      <c r="AB85" s="9"/>
    </row>
    <row r="86" spans="1:28">
      <c r="A86" s="15">
        <v>71</v>
      </c>
      <c r="B86" s="4"/>
      <c r="C86" s="4"/>
      <c r="D86" s="4"/>
      <c r="E86" s="4"/>
      <c r="F86" s="13"/>
      <c r="G86" s="46"/>
      <c r="H86" s="47"/>
      <c r="I86" s="50"/>
      <c r="J86" s="80"/>
      <c r="K86" s="80"/>
      <c r="L86" s="30"/>
      <c r="M86" s="36">
        <f t="shared" si="1"/>
        <v>0</v>
      </c>
      <c r="N86" s="6"/>
      <c r="O86" s="6"/>
      <c r="P86" s="6"/>
      <c r="Q86" s="6"/>
      <c r="R86" s="6"/>
      <c r="S86" s="6"/>
      <c r="T86" s="6"/>
      <c r="U86" s="177"/>
      <c r="V86" s="177"/>
      <c r="W86" s="177"/>
      <c r="X86" s="177"/>
      <c r="Z86" s="20"/>
      <c r="AA86" s="20"/>
      <c r="AB86" s="9"/>
    </row>
    <row r="87" spans="1:28">
      <c r="A87" s="16">
        <v>72</v>
      </c>
      <c r="B87" s="4"/>
      <c r="C87" s="4"/>
      <c r="D87" s="4"/>
      <c r="E87" s="4"/>
      <c r="F87" s="13"/>
      <c r="G87" s="46"/>
      <c r="H87" s="47"/>
      <c r="I87" s="50"/>
      <c r="J87" s="80"/>
      <c r="K87" s="80"/>
      <c r="L87" s="30"/>
      <c r="M87" s="36">
        <f t="shared" si="1"/>
        <v>0</v>
      </c>
      <c r="N87" s="6"/>
      <c r="O87" s="6"/>
      <c r="P87" s="6"/>
      <c r="Q87" s="6"/>
      <c r="R87" s="6"/>
      <c r="S87" s="6"/>
      <c r="T87" s="6"/>
      <c r="U87" s="177"/>
      <c r="V87" s="177"/>
      <c r="W87" s="177"/>
      <c r="X87" s="177"/>
      <c r="Z87" s="20"/>
      <c r="AA87" s="20"/>
      <c r="AB87" s="9"/>
    </row>
    <row r="88" spans="1:28">
      <c r="A88" s="15">
        <v>73</v>
      </c>
      <c r="B88" s="4"/>
      <c r="C88" s="4"/>
      <c r="D88" s="4"/>
      <c r="E88" s="4"/>
      <c r="F88" s="13"/>
      <c r="G88" s="46"/>
      <c r="H88" s="47"/>
      <c r="I88" s="50"/>
      <c r="J88" s="80"/>
      <c r="K88" s="80"/>
      <c r="L88" s="30"/>
      <c r="M88" s="36">
        <f t="shared" si="1"/>
        <v>0</v>
      </c>
      <c r="N88" s="6"/>
      <c r="O88" s="6"/>
      <c r="P88" s="6"/>
      <c r="Q88" s="6"/>
      <c r="R88" s="6"/>
      <c r="S88" s="6"/>
      <c r="T88" s="6"/>
      <c r="U88" s="177"/>
      <c r="V88" s="177"/>
      <c r="W88" s="177"/>
      <c r="X88" s="177"/>
      <c r="Z88" s="20"/>
      <c r="AA88" s="20"/>
      <c r="AB88" s="9"/>
    </row>
    <row r="89" spans="1:28">
      <c r="A89" s="16">
        <v>74</v>
      </c>
      <c r="B89" s="4"/>
      <c r="C89" s="4"/>
      <c r="D89" s="4"/>
      <c r="E89" s="4"/>
      <c r="F89" s="13"/>
      <c r="G89" s="46"/>
      <c r="H89" s="47"/>
      <c r="I89" s="50"/>
      <c r="J89" s="80"/>
      <c r="K89" s="80"/>
      <c r="L89" s="30"/>
      <c r="M89" s="36">
        <f t="shared" si="1"/>
        <v>0</v>
      </c>
      <c r="N89" s="6"/>
      <c r="O89" s="6"/>
      <c r="P89" s="6"/>
      <c r="Q89" s="6"/>
      <c r="R89" s="6"/>
      <c r="S89" s="6"/>
      <c r="T89" s="6"/>
      <c r="U89" s="177"/>
      <c r="V89" s="177"/>
      <c r="W89" s="177"/>
      <c r="X89" s="177"/>
      <c r="Z89" s="20"/>
      <c r="AA89" s="20"/>
      <c r="AB89" s="9"/>
    </row>
    <row r="90" spans="1:28">
      <c r="A90" s="15">
        <v>75</v>
      </c>
      <c r="B90" s="4"/>
      <c r="C90" s="4"/>
      <c r="D90" s="4"/>
      <c r="E90" s="4"/>
      <c r="F90" s="13"/>
      <c r="G90" s="46"/>
      <c r="H90" s="47"/>
      <c r="I90" s="50"/>
      <c r="J90" s="80"/>
      <c r="K90" s="80"/>
      <c r="L90" s="30"/>
      <c r="M90" s="36">
        <f t="shared" si="1"/>
        <v>0</v>
      </c>
      <c r="N90" s="6"/>
      <c r="O90" s="6"/>
      <c r="P90" s="6"/>
      <c r="Q90" s="6"/>
      <c r="R90" s="6"/>
      <c r="S90" s="6"/>
      <c r="T90" s="6"/>
      <c r="U90" s="177"/>
      <c r="V90" s="177"/>
      <c r="W90" s="177"/>
      <c r="X90" s="177"/>
      <c r="Z90" s="20"/>
      <c r="AA90" s="20"/>
      <c r="AB90" s="9"/>
    </row>
    <row r="91" spans="1:28">
      <c r="A91" s="16">
        <v>76</v>
      </c>
      <c r="B91" s="4"/>
      <c r="C91" s="4"/>
      <c r="D91" s="4"/>
      <c r="E91" s="4"/>
      <c r="F91" s="13"/>
      <c r="G91" s="46"/>
      <c r="H91" s="47"/>
      <c r="I91" s="50"/>
      <c r="J91" s="80"/>
      <c r="K91" s="80"/>
      <c r="L91" s="30"/>
      <c r="M91" s="36">
        <f t="shared" si="1"/>
        <v>0</v>
      </c>
      <c r="N91" s="6"/>
      <c r="O91" s="6"/>
      <c r="P91" s="6"/>
      <c r="Q91" s="6"/>
      <c r="R91" s="6"/>
      <c r="S91" s="6"/>
      <c r="T91" s="6"/>
      <c r="U91" s="177"/>
      <c r="V91" s="177"/>
      <c r="W91" s="177"/>
      <c r="X91" s="177"/>
      <c r="Z91" s="20"/>
      <c r="AA91" s="20"/>
      <c r="AB91" s="9"/>
    </row>
    <row r="92" spans="1:28">
      <c r="A92" s="15">
        <v>77</v>
      </c>
      <c r="B92" s="4"/>
      <c r="C92" s="4"/>
      <c r="D92" s="4"/>
      <c r="E92" s="4"/>
      <c r="F92" s="13"/>
      <c r="G92" s="46"/>
      <c r="H92" s="47"/>
      <c r="I92" s="50"/>
      <c r="J92" s="80"/>
      <c r="K92" s="80"/>
      <c r="L92" s="30"/>
      <c r="M92" s="36">
        <f t="shared" si="1"/>
        <v>0</v>
      </c>
      <c r="N92" s="6"/>
      <c r="O92" s="6"/>
      <c r="P92" s="6"/>
      <c r="Q92" s="6"/>
      <c r="R92" s="6"/>
      <c r="S92" s="6"/>
      <c r="T92" s="6"/>
      <c r="U92" s="177"/>
      <c r="V92" s="177"/>
      <c r="W92" s="177"/>
      <c r="X92" s="177"/>
      <c r="Z92" s="20"/>
      <c r="AA92" s="20"/>
      <c r="AB92" s="9"/>
    </row>
    <row r="93" spans="1:28">
      <c r="A93" s="16">
        <v>78</v>
      </c>
      <c r="B93" s="4"/>
      <c r="C93" s="4"/>
      <c r="D93" s="4"/>
      <c r="E93" s="4"/>
      <c r="F93" s="13"/>
      <c r="G93" s="46"/>
      <c r="H93" s="47"/>
      <c r="I93" s="50"/>
      <c r="J93" s="80"/>
      <c r="K93" s="80"/>
      <c r="L93" s="30"/>
      <c r="M93" s="36">
        <f t="shared" si="1"/>
        <v>0</v>
      </c>
      <c r="N93" s="6"/>
      <c r="O93" s="6"/>
      <c r="P93" s="6"/>
      <c r="Q93" s="6"/>
      <c r="R93" s="6"/>
      <c r="S93" s="6"/>
      <c r="T93" s="6"/>
      <c r="U93" s="177"/>
      <c r="V93" s="177"/>
      <c r="W93" s="177"/>
      <c r="X93" s="177"/>
      <c r="Z93" s="20"/>
      <c r="AA93" s="20"/>
      <c r="AB93" s="9"/>
    </row>
    <row r="94" spans="1:28">
      <c r="A94" s="15">
        <v>79</v>
      </c>
      <c r="B94" s="4"/>
      <c r="C94" s="4"/>
      <c r="D94" s="4"/>
      <c r="E94" s="4"/>
      <c r="F94" s="13"/>
      <c r="G94" s="46"/>
      <c r="H94" s="47"/>
      <c r="I94" s="50"/>
      <c r="J94" s="80"/>
      <c r="K94" s="80"/>
      <c r="L94" s="30"/>
      <c r="M94" s="36">
        <f t="shared" si="1"/>
        <v>0</v>
      </c>
      <c r="N94" s="6"/>
      <c r="O94" s="6"/>
      <c r="P94" s="6"/>
      <c r="Q94" s="6"/>
      <c r="R94" s="6"/>
      <c r="S94" s="6"/>
      <c r="T94" s="6"/>
      <c r="U94" s="177"/>
      <c r="V94" s="177"/>
      <c r="W94" s="177"/>
      <c r="X94" s="177"/>
      <c r="Z94" s="20"/>
      <c r="AA94" s="20"/>
      <c r="AB94" s="9"/>
    </row>
    <row r="95" spans="1:28">
      <c r="A95" s="16">
        <v>80</v>
      </c>
      <c r="B95" s="4"/>
      <c r="C95" s="4"/>
      <c r="D95" s="4"/>
      <c r="E95" s="4"/>
      <c r="F95" s="13"/>
      <c r="G95" s="46"/>
      <c r="H95" s="47"/>
      <c r="I95" s="50"/>
      <c r="J95" s="80"/>
      <c r="K95" s="80"/>
      <c r="L95" s="30"/>
      <c r="M95" s="36">
        <f t="shared" si="1"/>
        <v>0</v>
      </c>
      <c r="N95" s="6"/>
      <c r="O95" s="6"/>
      <c r="P95" s="6"/>
      <c r="Q95" s="6"/>
      <c r="R95" s="6"/>
      <c r="S95" s="6"/>
      <c r="T95" s="6"/>
      <c r="U95" s="177"/>
      <c r="V95" s="177"/>
      <c r="W95" s="177"/>
      <c r="X95" s="177"/>
      <c r="Z95" s="20"/>
      <c r="AA95" s="20"/>
      <c r="AB95" s="9"/>
    </row>
    <row r="96" spans="1:28">
      <c r="A96" s="15">
        <v>81</v>
      </c>
      <c r="B96" s="4"/>
      <c r="C96" s="4"/>
      <c r="D96" s="4"/>
      <c r="E96" s="4"/>
      <c r="F96" s="13"/>
      <c r="G96" s="46"/>
      <c r="H96" s="47"/>
      <c r="I96" s="50"/>
      <c r="J96" s="80"/>
      <c r="K96" s="80"/>
      <c r="L96" s="30"/>
      <c r="M96" s="36">
        <f t="shared" si="1"/>
        <v>0</v>
      </c>
      <c r="N96" s="6"/>
      <c r="O96" s="6"/>
      <c r="P96" s="6"/>
      <c r="Q96" s="6"/>
      <c r="R96" s="6"/>
      <c r="S96" s="6"/>
      <c r="T96" s="6"/>
      <c r="U96" s="177"/>
      <c r="V96" s="177"/>
      <c r="W96" s="177"/>
      <c r="X96" s="177"/>
      <c r="Z96" s="20"/>
      <c r="AA96" s="20"/>
      <c r="AB96" s="9"/>
    </row>
    <row r="97" spans="1:28">
      <c r="A97" s="16">
        <v>82</v>
      </c>
      <c r="B97" s="4"/>
      <c r="C97" s="4"/>
      <c r="D97" s="4"/>
      <c r="E97" s="4"/>
      <c r="F97" s="13"/>
      <c r="G97" s="46"/>
      <c r="H97" s="47"/>
      <c r="I97" s="50"/>
      <c r="J97" s="80"/>
      <c r="K97" s="80"/>
      <c r="L97" s="30"/>
      <c r="M97" s="36">
        <f t="shared" si="1"/>
        <v>0</v>
      </c>
      <c r="N97" s="6"/>
      <c r="O97" s="6"/>
      <c r="P97" s="6"/>
      <c r="Q97" s="6"/>
      <c r="R97" s="6"/>
      <c r="S97" s="6"/>
      <c r="T97" s="6"/>
      <c r="U97" s="177"/>
      <c r="V97" s="177"/>
      <c r="W97" s="177"/>
      <c r="X97" s="177"/>
      <c r="Z97" s="20"/>
      <c r="AA97" s="20"/>
      <c r="AB97" s="9"/>
    </row>
    <row r="98" spans="1:28">
      <c r="A98" s="15">
        <v>83</v>
      </c>
      <c r="B98" s="4"/>
      <c r="C98" s="4"/>
      <c r="D98" s="4"/>
      <c r="E98" s="4"/>
      <c r="F98" s="13"/>
      <c r="G98" s="46"/>
      <c r="H98" s="47"/>
      <c r="I98" s="50"/>
      <c r="J98" s="80"/>
      <c r="K98" s="80"/>
      <c r="L98" s="30"/>
      <c r="M98" s="36">
        <f t="shared" si="1"/>
        <v>0</v>
      </c>
      <c r="N98" s="6"/>
      <c r="O98" s="6"/>
      <c r="P98" s="6"/>
      <c r="Q98" s="6"/>
      <c r="R98" s="6"/>
      <c r="S98" s="6"/>
      <c r="T98" s="6"/>
      <c r="U98" s="177"/>
      <c r="V98" s="177"/>
      <c r="W98" s="177"/>
      <c r="X98" s="177"/>
      <c r="Z98" s="20"/>
      <c r="AA98" s="20"/>
      <c r="AB98" s="9"/>
    </row>
    <row r="99" spans="1:28">
      <c r="A99" s="16">
        <v>84</v>
      </c>
      <c r="B99" s="4"/>
      <c r="C99" s="4"/>
      <c r="D99" s="4"/>
      <c r="E99" s="4"/>
      <c r="F99" s="13"/>
      <c r="G99" s="46"/>
      <c r="H99" s="47"/>
      <c r="I99" s="50"/>
      <c r="J99" s="80"/>
      <c r="K99" s="80"/>
      <c r="L99" s="30"/>
      <c r="M99" s="36">
        <f t="shared" si="1"/>
        <v>0</v>
      </c>
      <c r="N99" s="6"/>
      <c r="O99" s="6"/>
      <c r="P99" s="6"/>
      <c r="Q99" s="6"/>
      <c r="R99" s="6"/>
      <c r="S99" s="6"/>
      <c r="T99" s="6"/>
      <c r="U99" s="177"/>
      <c r="V99" s="177"/>
      <c r="W99" s="177"/>
      <c r="X99" s="177"/>
      <c r="Z99" s="20"/>
      <c r="AA99" s="20"/>
      <c r="AB99" s="9"/>
    </row>
    <row r="100" spans="1:28">
      <c r="A100" s="15">
        <v>85</v>
      </c>
      <c r="B100" s="4"/>
      <c r="C100" s="4"/>
      <c r="D100" s="4"/>
      <c r="E100" s="4"/>
      <c r="F100" s="13"/>
      <c r="G100" s="46"/>
      <c r="H100" s="47"/>
      <c r="I100" s="50"/>
      <c r="J100" s="80"/>
      <c r="K100" s="80"/>
      <c r="L100" s="30"/>
      <c r="M100" s="36">
        <f t="shared" si="1"/>
        <v>0</v>
      </c>
      <c r="N100" s="6"/>
      <c r="O100" s="6"/>
      <c r="P100" s="6"/>
      <c r="Q100" s="6"/>
      <c r="R100" s="6"/>
      <c r="S100" s="6"/>
      <c r="T100" s="6"/>
      <c r="U100" s="177"/>
      <c r="V100" s="177"/>
      <c r="W100" s="177"/>
      <c r="X100" s="177"/>
      <c r="Z100" s="20"/>
      <c r="AA100" s="20"/>
      <c r="AB100" s="9"/>
    </row>
    <row r="101" spans="1:28">
      <c r="A101" s="16">
        <v>86</v>
      </c>
      <c r="B101" s="4"/>
      <c r="C101" s="4"/>
      <c r="D101" s="4"/>
      <c r="E101" s="4"/>
      <c r="F101" s="13"/>
      <c r="G101" s="46"/>
      <c r="H101" s="47"/>
      <c r="I101" s="50"/>
      <c r="J101" s="80"/>
      <c r="K101" s="80"/>
      <c r="L101" s="30"/>
      <c r="M101" s="36">
        <f t="shared" si="1"/>
        <v>0</v>
      </c>
      <c r="N101" s="6"/>
      <c r="O101" s="6"/>
      <c r="P101" s="6"/>
      <c r="Q101" s="6"/>
      <c r="R101" s="6"/>
      <c r="S101" s="6"/>
      <c r="T101" s="6"/>
      <c r="U101" s="177"/>
      <c r="V101" s="177"/>
      <c r="W101" s="177"/>
      <c r="X101" s="177"/>
      <c r="Z101" s="20"/>
      <c r="AA101" s="20"/>
      <c r="AB101" s="9"/>
    </row>
    <row r="102" spans="1:28">
      <c r="A102" s="15">
        <v>87</v>
      </c>
      <c r="B102" s="4"/>
      <c r="C102" s="4"/>
      <c r="D102" s="4"/>
      <c r="E102" s="4"/>
      <c r="F102" s="13"/>
      <c r="G102" s="46"/>
      <c r="H102" s="47"/>
      <c r="I102" s="50"/>
      <c r="J102" s="80"/>
      <c r="K102" s="80"/>
      <c r="L102" s="30"/>
      <c r="M102" s="36">
        <f t="shared" si="1"/>
        <v>0</v>
      </c>
      <c r="N102" s="6"/>
      <c r="O102" s="6"/>
      <c r="P102" s="6"/>
      <c r="Q102" s="6"/>
      <c r="R102" s="6"/>
      <c r="S102" s="6"/>
      <c r="T102" s="6"/>
      <c r="U102" s="177"/>
      <c r="V102" s="177"/>
      <c r="W102" s="177"/>
      <c r="X102" s="177"/>
      <c r="Z102" s="20"/>
      <c r="AA102" s="20"/>
      <c r="AB102" s="9"/>
    </row>
    <row r="103" spans="1:28">
      <c r="A103" s="16">
        <v>88</v>
      </c>
      <c r="B103" s="4"/>
      <c r="C103" s="4"/>
      <c r="D103" s="4"/>
      <c r="E103" s="4"/>
      <c r="F103" s="13"/>
      <c r="G103" s="46"/>
      <c r="H103" s="47"/>
      <c r="I103" s="50"/>
      <c r="J103" s="80"/>
      <c r="K103" s="80"/>
      <c r="L103" s="30"/>
      <c r="M103" s="36">
        <f t="shared" si="1"/>
        <v>0</v>
      </c>
      <c r="N103" s="6"/>
      <c r="O103" s="6"/>
      <c r="P103" s="6"/>
      <c r="Q103" s="6"/>
      <c r="R103" s="6"/>
      <c r="S103" s="6"/>
      <c r="T103" s="6"/>
      <c r="U103" s="177"/>
      <c r="V103" s="177"/>
      <c r="W103" s="177"/>
      <c r="X103" s="177"/>
      <c r="Z103" s="20"/>
      <c r="AA103" s="20"/>
      <c r="AB103" s="9"/>
    </row>
    <row r="104" spans="1:28">
      <c r="A104" s="15">
        <v>89</v>
      </c>
      <c r="B104" s="4"/>
      <c r="C104" s="4"/>
      <c r="D104" s="4"/>
      <c r="E104" s="4"/>
      <c r="F104" s="13"/>
      <c r="G104" s="46"/>
      <c r="H104" s="47"/>
      <c r="I104" s="50"/>
      <c r="J104" s="80"/>
      <c r="K104" s="80"/>
      <c r="L104" s="30"/>
      <c r="M104" s="36">
        <f t="shared" si="1"/>
        <v>0</v>
      </c>
      <c r="N104" s="6"/>
      <c r="O104" s="6"/>
      <c r="P104" s="6"/>
      <c r="Q104" s="6"/>
      <c r="R104" s="6"/>
      <c r="S104" s="6"/>
      <c r="T104" s="6"/>
      <c r="U104" s="177"/>
      <c r="V104" s="177"/>
      <c r="W104" s="177"/>
      <c r="X104" s="177"/>
      <c r="Z104" s="20"/>
      <c r="AA104" s="20"/>
      <c r="AB104" s="9"/>
    </row>
    <row r="105" spans="1:28">
      <c r="A105" s="16">
        <v>90</v>
      </c>
      <c r="B105" s="4"/>
      <c r="C105" s="4"/>
      <c r="D105" s="4"/>
      <c r="E105" s="4"/>
      <c r="F105" s="13"/>
      <c r="G105" s="46"/>
      <c r="H105" s="47"/>
      <c r="I105" s="50"/>
      <c r="J105" s="80"/>
      <c r="K105" s="80"/>
      <c r="L105" s="30"/>
      <c r="M105" s="36">
        <f t="shared" si="1"/>
        <v>0</v>
      </c>
      <c r="N105" s="6"/>
      <c r="O105" s="6"/>
      <c r="P105" s="6"/>
      <c r="Q105" s="6"/>
      <c r="R105" s="6"/>
      <c r="S105" s="6"/>
      <c r="T105" s="6"/>
      <c r="U105" s="177"/>
      <c r="V105" s="177"/>
      <c r="W105" s="177"/>
      <c r="X105" s="177"/>
      <c r="Z105" s="20"/>
      <c r="AA105" s="20"/>
      <c r="AB105" s="9"/>
    </row>
    <row r="106" spans="1:28">
      <c r="A106" s="15">
        <v>91</v>
      </c>
      <c r="B106" s="4"/>
      <c r="C106" s="4"/>
      <c r="D106" s="4"/>
      <c r="E106" s="4"/>
      <c r="F106" s="13"/>
      <c r="G106" s="46"/>
      <c r="H106" s="47"/>
      <c r="I106" s="50"/>
      <c r="J106" s="80"/>
      <c r="K106" s="80"/>
      <c r="L106" s="30"/>
      <c r="M106" s="36">
        <f t="shared" si="1"/>
        <v>0</v>
      </c>
      <c r="N106" s="6"/>
      <c r="O106" s="6"/>
      <c r="P106" s="6"/>
      <c r="Q106" s="6"/>
      <c r="R106" s="6"/>
      <c r="S106" s="6"/>
      <c r="T106" s="6"/>
      <c r="U106" s="177"/>
      <c r="V106" s="177"/>
      <c r="W106" s="177"/>
      <c r="X106" s="177"/>
      <c r="Z106" s="20"/>
      <c r="AA106" s="20"/>
      <c r="AB106" s="9"/>
    </row>
    <row r="107" spans="1:28">
      <c r="A107" s="16">
        <v>92</v>
      </c>
      <c r="B107" s="4"/>
      <c r="C107" s="4"/>
      <c r="D107" s="4"/>
      <c r="E107" s="4"/>
      <c r="F107" s="13"/>
      <c r="G107" s="46"/>
      <c r="H107" s="47"/>
      <c r="I107" s="50"/>
      <c r="J107" s="80"/>
      <c r="K107" s="80"/>
      <c r="L107" s="30"/>
      <c r="M107" s="36">
        <f t="shared" si="1"/>
        <v>0</v>
      </c>
      <c r="N107" s="6"/>
      <c r="O107" s="6"/>
      <c r="P107" s="6"/>
      <c r="Q107" s="6"/>
      <c r="R107" s="6"/>
      <c r="S107" s="6"/>
      <c r="T107" s="6"/>
      <c r="U107" s="177"/>
      <c r="V107" s="177"/>
      <c r="W107" s="177"/>
      <c r="X107" s="177"/>
      <c r="Z107" s="20"/>
      <c r="AA107" s="20"/>
      <c r="AB107" s="9"/>
    </row>
    <row r="108" spans="1:28">
      <c r="A108" s="15">
        <v>93</v>
      </c>
      <c r="B108" s="4"/>
      <c r="C108" s="4"/>
      <c r="D108" s="4"/>
      <c r="E108" s="4"/>
      <c r="F108" s="13"/>
      <c r="G108" s="46"/>
      <c r="H108" s="47"/>
      <c r="I108" s="50"/>
      <c r="J108" s="80"/>
      <c r="K108" s="80"/>
      <c r="L108" s="30"/>
      <c r="M108" s="36">
        <f t="shared" si="1"/>
        <v>0</v>
      </c>
      <c r="N108" s="6"/>
      <c r="O108" s="6"/>
      <c r="P108" s="6"/>
      <c r="Q108" s="6"/>
      <c r="R108" s="6"/>
      <c r="S108" s="6"/>
      <c r="T108" s="6"/>
      <c r="U108" s="177"/>
      <c r="V108" s="177"/>
      <c r="W108" s="177"/>
      <c r="X108" s="177"/>
      <c r="Z108" s="20"/>
      <c r="AA108" s="20"/>
      <c r="AB108" s="9"/>
    </row>
    <row r="109" spans="1:28">
      <c r="A109" s="16">
        <v>94</v>
      </c>
      <c r="B109" s="4"/>
      <c r="C109" s="4"/>
      <c r="D109" s="4"/>
      <c r="E109" s="4"/>
      <c r="F109" s="13"/>
      <c r="G109" s="46"/>
      <c r="H109" s="47"/>
      <c r="I109" s="50"/>
      <c r="J109" s="80"/>
      <c r="K109" s="80"/>
      <c r="L109" s="30"/>
      <c r="M109" s="36">
        <f t="shared" si="1"/>
        <v>0</v>
      </c>
      <c r="N109" s="6"/>
      <c r="O109" s="6"/>
      <c r="P109" s="6"/>
      <c r="Q109" s="6"/>
      <c r="R109" s="6"/>
      <c r="S109" s="6"/>
      <c r="T109" s="6"/>
      <c r="U109" s="177"/>
      <c r="V109" s="177"/>
      <c r="W109" s="177"/>
      <c r="X109" s="177"/>
      <c r="Z109" s="20"/>
      <c r="AA109" s="20"/>
      <c r="AB109" s="9"/>
    </row>
    <row r="110" spans="1:28">
      <c r="A110" s="15">
        <v>95</v>
      </c>
      <c r="B110" s="4"/>
      <c r="C110" s="4"/>
      <c r="D110" s="4"/>
      <c r="E110" s="4"/>
      <c r="F110" s="13"/>
      <c r="G110" s="46"/>
      <c r="H110" s="47"/>
      <c r="I110" s="50"/>
      <c r="J110" s="80"/>
      <c r="K110" s="80"/>
      <c r="L110" s="30"/>
      <c r="M110" s="36">
        <f t="shared" si="1"/>
        <v>0</v>
      </c>
      <c r="N110" s="6"/>
      <c r="O110" s="6"/>
      <c r="P110" s="6"/>
      <c r="Q110" s="6"/>
      <c r="R110" s="6"/>
      <c r="S110" s="6"/>
      <c r="T110" s="6"/>
      <c r="U110" s="177"/>
      <c r="V110" s="177"/>
      <c r="W110" s="177"/>
      <c r="X110" s="177"/>
      <c r="Z110" s="20"/>
      <c r="AA110" s="20"/>
      <c r="AB110" s="9"/>
    </row>
    <row r="111" spans="1:28">
      <c r="A111" s="16">
        <v>96</v>
      </c>
      <c r="B111" s="4"/>
      <c r="C111" s="4"/>
      <c r="D111" s="4"/>
      <c r="E111" s="4"/>
      <c r="F111" s="13"/>
      <c r="G111" s="46"/>
      <c r="H111" s="47"/>
      <c r="I111" s="50"/>
      <c r="J111" s="80"/>
      <c r="K111" s="80"/>
      <c r="L111" s="30"/>
      <c r="M111" s="36">
        <f t="shared" si="1"/>
        <v>0</v>
      </c>
      <c r="N111" s="6"/>
      <c r="O111" s="6"/>
      <c r="P111" s="6"/>
      <c r="Q111" s="6"/>
      <c r="R111" s="6"/>
      <c r="S111" s="6"/>
      <c r="T111" s="6"/>
      <c r="U111" s="177"/>
      <c r="V111" s="177"/>
      <c r="W111" s="177"/>
      <c r="X111" s="177"/>
      <c r="Z111" s="20"/>
      <c r="AA111" s="20"/>
      <c r="AB111" s="9"/>
    </row>
    <row r="112" spans="1:28">
      <c r="A112" s="15">
        <v>97</v>
      </c>
      <c r="B112" s="4"/>
      <c r="C112" s="4"/>
      <c r="D112" s="4"/>
      <c r="E112" s="4"/>
      <c r="F112" s="13"/>
      <c r="G112" s="46"/>
      <c r="H112" s="47"/>
      <c r="I112" s="50"/>
      <c r="J112" s="80"/>
      <c r="K112" s="80"/>
      <c r="L112" s="30"/>
      <c r="M112" s="36">
        <f t="shared" si="1"/>
        <v>0</v>
      </c>
      <c r="N112" s="6"/>
      <c r="O112" s="6"/>
      <c r="P112" s="6"/>
      <c r="Q112" s="6"/>
      <c r="R112" s="6"/>
      <c r="S112" s="6"/>
      <c r="T112" s="6"/>
      <c r="U112" s="177"/>
      <c r="V112" s="177"/>
      <c r="W112" s="177"/>
      <c r="X112" s="177"/>
      <c r="Z112" s="20"/>
      <c r="AA112" s="20"/>
      <c r="AB112" s="9"/>
    </row>
    <row r="113" spans="1:28">
      <c r="A113" s="16">
        <v>98</v>
      </c>
      <c r="B113" s="4"/>
      <c r="C113" s="4"/>
      <c r="D113" s="4"/>
      <c r="E113" s="4"/>
      <c r="F113" s="13"/>
      <c r="G113" s="46"/>
      <c r="H113" s="47"/>
      <c r="I113" s="50"/>
      <c r="J113" s="80"/>
      <c r="K113" s="80"/>
      <c r="L113" s="30"/>
      <c r="M113" s="36">
        <f t="shared" si="1"/>
        <v>0</v>
      </c>
      <c r="N113" s="6"/>
      <c r="O113" s="6"/>
      <c r="P113" s="6"/>
      <c r="Q113" s="6"/>
      <c r="R113" s="6"/>
      <c r="S113" s="6"/>
      <c r="T113" s="6"/>
      <c r="U113" s="177"/>
      <c r="V113" s="177"/>
      <c r="W113" s="177"/>
      <c r="X113" s="177"/>
      <c r="Z113" s="20"/>
      <c r="AA113" s="20"/>
      <c r="AB113" s="9"/>
    </row>
    <row r="114" spans="1:28">
      <c r="A114" s="15">
        <v>99</v>
      </c>
      <c r="B114" s="4"/>
      <c r="C114" s="4"/>
      <c r="D114" s="4"/>
      <c r="E114" s="4"/>
      <c r="F114" s="13"/>
      <c r="G114" s="46"/>
      <c r="H114" s="47"/>
      <c r="I114" s="50"/>
      <c r="J114" s="80"/>
      <c r="K114" s="80"/>
      <c r="L114" s="30"/>
      <c r="M114" s="36">
        <f t="shared" si="1"/>
        <v>0</v>
      </c>
      <c r="N114" s="6"/>
      <c r="O114" s="6"/>
      <c r="P114" s="6"/>
      <c r="Q114" s="6"/>
      <c r="R114" s="6"/>
      <c r="S114" s="6"/>
      <c r="T114" s="6"/>
      <c r="U114" s="177"/>
      <c r="V114" s="177"/>
      <c r="W114" s="177"/>
      <c r="X114" s="177"/>
      <c r="Z114" s="20"/>
      <c r="AA114" s="20"/>
      <c r="AB114" s="9"/>
    </row>
    <row r="115" spans="1:28">
      <c r="A115" s="16">
        <v>100</v>
      </c>
      <c r="B115" s="4"/>
      <c r="C115" s="4"/>
      <c r="D115" s="4"/>
      <c r="E115" s="4"/>
      <c r="F115" s="13"/>
      <c r="G115" s="46"/>
      <c r="H115" s="47"/>
      <c r="I115" s="50"/>
      <c r="J115" s="80"/>
      <c r="K115" s="80"/>
      <c r="L115" s="30"/>
      <c r="M115" s="36">
        <f t="shared" si="1"/>
        <v>0</v>
      </c>
      <c r="N115" s="6"/>
      <c r="O115" s="6"/>
      <c r="P115" s="6"/>
      <c r="Q115" s="6"/>
      <c r="R115" s="6"/>
      <c r="S115" s="6"/>
      <c r="T115" s="6"/>
      <c r="U115" s="177"/>
      <c r="V115" s="177"/>
      <c r="W115" s="177"/>
      <c r="X115" s="177"/>
      <c r="Z115" s="20"/>
      <c r="AA115" s="20"/>
      <c r="AB115" s="9"/>
    </row>
    <row r="116" spans="1:28">
      <c r="A116" s="178"/>
      <c r="B116" s="23"/>
      <c r="C116" s="179"/>
      <c r="D116" s="23"/>
      <c r="E116" s="23"/>
      <c r="F116" s="14"/>
      <c r="G116" s="89"/>
      <c r="H116" s="90"/>
      <c r="I116" s="180"/>
      <c r="J116" s="31">
        <f t="shared" ref="J116:J147" si="2">IF(AND(H116&gt;0,I116&gt;0),FLOOR(F116/((I116-H116)/365),1),0)</f>
        <v>0</v>
      </c>
      <c r="K116" s="31"/>
      <c r="L116" s="181"/>
      <c r="M116" s="181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Z116" s="20"/>
      <c r="AA116" s="20"/>
      <c r="AB116" s="9"/>
    </row>
    <row r="117" spans="1:28">
      <c r="A117" s="178"/>
      <c r="B117" s="23"/>
      <c r="C117" s="179"/>
      <c r="D117" s="23"/>
      <c r="E117" s="23"/>
      <c r="F117" s="14"/>
      <c r="G117" s="89"/>
      <c r="H117" s="90"/>
      <c r="I117" s="180"/>
      <c r="J117" s="31">
        <f t="shared" si="2"/>
        <v>0</v>
      </c>
      <c r="K117" s="31"/>
      <c r="L117" s="181"/>
      <c r="M117" s="181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Z117" s="20"/>
      <c r="AA117" s="20"/>
      <c r="AB117" s="9"/>
    </row>
    <row r="118" spans="1:28">
      <c r="A118" s="178"/>
      <c r="B118" s="23"/>
      <c r="C118" s="179"/>
      <c r="D118" s="23"/>
      <c r="E118" s="23"/>
      <c r="F118" s="14"/>
      <c r="G118" s="89"/>
      <c r="H118" s="90"/>
      <c r="I118" s="180"/>
      <c r="J118" s="31">
        <f t="shared" si="2"/>
        <v>0</v>
      </c>
      <c r="K118" s="31"/>
      <c r="L118" s="181"/>
      <c r="M118" s="181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Z118" s="20"/>
      <c r="AA118" s="20"/>
      <c r="AB118" s="9"/>
    </row>
    <row r="119" spans="1:28">
      <c r="A119" s="178"/>
      <c r="B119" s="23"/>
      <c r="C119" s="179"/>
      <c r="D119" s="23"/>
      <c r="E119" s="23"/>
      <c r="F119" s="14"/>
      <c r="G119" s="89"/>
      <c r="H119" s="90"/>
      <c r="I119" s="180"/>
      <c r="J119" s="31">
        <f t="shared" si="2"/>
        <v>0</v>
      </c>
      <c r="K119" s="31"/>
      <c r="L119" s="181"/>
      <c r="M119" s="181"/>
      <c r="N119" s="181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Z119" s="20"/>
      <c r="AA119" s="20"/>
      <c r="AB119" s="9"/>
    </row>
    <row r="120" spans="1:28">
      <c r="A120" s="178"/>
      <c r="B120" s="23"/>
      <c r="C120" s="179"/>
      <c r="D120" s="23"/>
      <c r="E120" s="23"/>
      <c r="F120" s="14"/>
      <c r="G120" s="89"/>
      <c r="H120" s="90"/>
      <c r="I120" s="180"/>
      <c r="J120" s="31">
        <f t="shared" si="2"/>
        <v>0</v>
      </c>
      <c r="K120" s="31"/>
      <c r="L120" s="181"/>
      <c r="M120" s="181"/>
      <c r="N120" s="181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Z120" s="20"/>
      <c r="AA120" s="20"/>
      <c r="AB120" s="9"/>
    </row>
    <row r="121" spans="1:28">
      <c r="A121" s="178"/>
      <c r="B121" s="23"/>
      <c r="C121" s="179"/>
      <c r="D121" s="23"/>
      <c r="E121" s="23"/>
      <c r="F121" s="14"/>
      <c r="G121" s="89"/>
      <c r="H121" s="90"/>
      <c r="I121" s="180"/>
      <c r="J121" s="31">
        <f t="shared" si="2"/>
        <v>0</v>
      </c>
      <c r="K121" s="31"/>
      <c r="L121" s="181"/>
      <c r="M121" s="14"/>
      <c r="N121" s="181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Z121" s="20"/>
      <c r="AA121" s="20"/>
      <c r="AB121" s="9"/>
    </row>
    <row r="122" spans="1:28">
      <c r="A122" s="178"/>
      <c r="B122" s="23"/>
      <c r="C122" s="179"/>
      <c r="D122" s="23"/>
      <c r="E122" s="23"/>
      <c r="F122" s="14"/>
      <c r="G122" s="89"/>
      <c r="H122" s="90"/>
      <c r="I122" s="180"/>
      <c r="J122" s="31">
        <f t="shared" si="2"/>
        <v>0</v>
      </c>
      <c r="K122" s="31"/>
      <c r="L122" s="181"/>
      <c r="M122" s="14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Z122" s="20"/>
      <c r="AA122" s="20"/>
      <c r="AB122" s="9"/>
    </row>
    <row r="123" spans="1:28">
      <c r="A123" s="178"/>
      <c r="B123" s="23"/>
      <c r="C123" s="179"/>
      <c r="D123" s="23"/>
      <c r="E123" s="23"/>
      <c r="F123" s="14"/>
      <c r="G123" s="89"/>
      <c r="H123" s="90"/>
      <c r="I123" s="180"/>
      <c r="J123" s="31">
        <f t="shared" si="2"/>
        <v>0</v>
      </c>
      <c r="K123" s="31"/>
      <c r="L123" s="181"/>
      <c r="M123" s="14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Z123" s="20"/>
      <c r="AA123" s="20"/>
      <c r="AB123" s="9"/>
    </row>
    <row r="124" spans="1:28">
      <c r="A124" s="178"/>
      <c r="B124" s="23"/>
      <c r="C124" s="179"/>
      <c r="D124" s="23"/>
      <c r="E124" s="23"/>
      <c r="F124" s="14"/>
      <c r="G124" s="89"/>
      <c r="H124" s="90"/>
      <c r="I124" s="180"/>
      <c r="J124" s="31">
        <f t="shared" si="2"/>
        <v>0</v>
      </c>
      <c r="K124" s="31"/>
      <c r="L124" s="181"/>
      <c r="M124" s="14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Z124" s="20"/>
      <c r="AA124" s="20"/>
      <c r="AB124" s="9"/>
    </row>
    <row r="125" spans="1:28">
      <c r="A125" s="178"/>
      <c r="B125" s="23"/>
      <c r="C125" s="179"/>
      <c r="D125" s="23"/>
      <c r="E125" s="23"/>
      <c r="F125" s="14"/>
      <c r="G125" s="89"/>
      <c r="H125" s="90"/>
      <c r="I125" s="180"/>
      <c r="J125" s="31">
        <f t="shared" si="2"/>
        <v>0</v>
      </c>
      <c r="K125" s="31"/>
      <c r="L125" s="181"/>
      <c r="M125" s="14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Z125" s="20"/>
      <c r="AA125" s="20"/>
      <c r="AB125" s="9"/>
    </row>
    <row r="126" spans="1:28">
      <c r="A126" s="178"/>
      <c r="B126" s="23"/>
      <c r="C126" s="179"/>
      <c r="D126" s="23"/>
      <c r="E126" s="23"/>
      <c r="F126" s="14"/>
      <c r="G126" s="89"/>
      <c r="H126" s="90"/>
      <c r="I126" s="180"/>
      <c r="J126" s="31">
        <f t="shared" si="2"/>
        <v>0</v>
      </c>
      <c r="K126" s="31"/>
      <c r="L126" s="181"/>
      <c r="M126" s="14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Z126" s="20"/>
      <c r="AA126" s="20"/>
      <c r="AB126" s="9"/>
    </row>
    <row r="127" spans="1:28">
      <c r="A127" s="178"/>
      <c r="B127" s="23"/>
      <c r="C127" s="179"/>
      <c r="D127" s="23"/>
      <c r="E127" s="23"/>
      <c r="F127" s="14"/>
      <c r="G127" s="89"/>
      <c r="H127" s="90"/>
      <c r="I127" s="180"/>
      <c r="J127" s="31">
        <f t="shared" si="2"/>
        <v>0</v>
      </c>
      <c r="K127" s="31"/>
      <c r="L127" s="181"/>
      <c r="M127" s="14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Z127" s="20"/>
      <c r="AA127" s="20"/>
      <c r="AB127" s="9"/>
    </row>
    <row r="128" spans="1:28">
      <c r="A128" s="178"/>
      <c r="B128" s="23"/>
      <c r="C128" s="179"/>
      <c r="D128" s="23"/>
      <c r="E128" s="23"/>
      <c r="F128" s="14"/>
      <c r="G128" s="89"/>
      <c r="H128" s="90"/>
      <c r="I128" s="180"/>
      <c r="J128" s="31">
        <f t="shared" si="2"/>
        <v>0</v>
      </c>
      <c r="K128" s="31"/>
      <c r="L128" s="181"/>
      <c r="M128" s="14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Z128" s="20"/>
      <c r="AA128" s="20"/>
      <c r="AB128" s="9"/>
    </row>
    <row r="129" spans="1:28">
      <c r="A129" s="178"/>
      <c r="B129" s="23"/>
      <c r="C129" s="179"/>
      <c r="D129" s="23"/>
      <c r="E129" s="23"/>
      <c r="F129" s="14"/>
      <c r="G129" s="89"/>
      <c r="H129" s="90"/>
      <c r="I129" s="180"/>
      <c r="J129" s="31">
        <f t="shared" si="2"/>
        <v>0</v>
      </c>
      <c r="K129" s="31"/>
      <c r="L129" s="181"/>
      <c r="M129" s="14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Z129" s="20"/>
      <c r="AA129" s="20"/>
      <c r="AB129" s="9"/>
    </row>
    <row r="130" spans="1:28">
      <c r="A130" s="178"/>
      <c r="B130" s="23"/>
      <c r="C130" s="179"/>
      <c r="D130" s="23"/>
      <c r="E130" s="23"/>
      <c r="F130" s="14"/>
      <c r="G130" s="89"/>
      <c r="H130" s="90"/>
      <c r="I130" s="180"/>
      <c r="J130" s="31">
        <f t="shared" si="2"/>
        <v>0</v>
      </c>
      <c r="K130" s="31"/>
      <c r="L130" s="181"/>
      <c r="M130" s="14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Z130" s="20"/>
      <c r="AA130" s="20"/>
      <c r="AB130" s="9"/>
    </row>
    <row r="131" spans="1:28">
      <c r="A131" s="178"/>
      <c r="B131" s="23"/>
      <c r="C131" s="179"/>
      <c r="D131" s="23"/>
      <c r="E131" s="23"/>
      <c r="F131" s="14"/>
      <c r="G131" s="89"/>
      <c r="H131" s="90"/>
      <c r="I131" s="180"/>
      <c r="J131" s="31">
        <f t="shared" si="2"/>
        <v>0</v>
      </c>
      <c r="K131" s="31"/>
      <c r="L131" s="181"/>
      <c r="M131" s="14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Z131" s="20"/>
      <c r="AA131" s="20"/>
      <c r="AB131" s="9"/>
    </row>
    <row r="132" spans="1:28">
      <c r="A132" s="178"/>
      <c r="B132" s="23"/>
      <c r="C132" s="179"/>
      <c r="D132" s="23"/>
      <c r="E132" s="23"/>
      <c r="F132" s="14"/>
      <c r="G132" s="89"/>
      <c r="H132" s="90"/>
      <c r="I132" s="180"/>
      <c r="J132" s="31">
        <f t="shared" si="2"/>
        <v>0</v>
      </c>
      <c r="K132" s="31"/>
      <c r="L132" s="181"/>
      <c r="M132" s="14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Z132" s="20"/>
      <c r="AA132" s="20"/>
      <c r="AB132" s="9"/>
    </row>
    <row r="133" spans="1:28">
      <c r="A133" s="178"/>
      <c r="B133" s="23"/>
      <c r="C133" s="179"/>
      <c r="D133" s="23"/>
      <c r="E133" s="23"/>
      <c r="F133" s="14"/>
      <c r="G133" s="89"/>
      <c r="H133" s="90"/>
      <c r="I133" s="180"/>
      <c r="J133" s="31">
        <f t="shared" si="2"/>
        <v>0</v>
      </c>
      <c r="K133" s="31"/>
      <c r="L133" s="181"/>
      <c r="M133" s="14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Z133" s="20"/>
      <c r="AA133" s="20"/>
      <c r="AB133" s="9"/>
    </row>
    <row r="134" spans="1:28">
      <c r="A134" s="178"/>
      <c r="B134" s="23"/>
      <c r="C134" s="179"/>
      <c r="D134" s="23"/>
      <c r="E134" s="23"/>
      <c r="F134" s="14"/>
      <c r="G134" s="89"/>
      <c r="H134" s="90"/>
      <c r="I134" s="180"/>
      <c r="J134" s="31">
        <f t="shared" si="2"/>
        <v>0</v>
      </c>
      <c r="K134" s="31"/>
      <c r="L134" s="181"/>
      <c r="M134" s="14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Z134" s="20"/>
      <c r="AA134" s="20"/>
      <c r="AB134" s="9"/>
    </row>
    <row r="135" spans="1:28">
      <c r="A135" s="178"/>
      <c r="B135" s="23"/>
      <c r="C135" s="179"/>
      <c r="D135" s="23"/>
      <c r="E135" s="23"/>
      <c r="F135" s="14"/>
      <c r="G135" s="89"/>
      <c r="H135" s="90"/>
      <c r="I135" s="180"/>
      <c r="J135" s="31">
        <f t="shared" si="2"/>
        <v>0</v>
      </c>
      <c r="K135" s="31"/>
      <c r="L135" s="181"/>
      <c r="M135" s="14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Z135" s="20"/>
      <c r="AA135" s="20"/>
      <c r="AB135" s="9"/>
    </row>
    <row r="136" spans="1:28">
      <c r="A136" s="178"/>
      <c r="B136" s="23"/>
      <c r="C136" s="179"/>
      <c r="D136" s="23"/>
      <c r="E136" s="23"/>
      <c r="F136" s="14"/>
      <c r="G136" s="89"/>
      <c r="H136" s="90"/>
      <c r="I136" s="180"/>
      <c r="J136" s="31">
        <f t="shared" si="2"/>
        <v>0</v>
      </c>
      <c r="K136" s="31"/>
      <c r="L136" s="181"/>
      <c r="M136" s="14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Z136" s="20"/>
      <c r="AA136" s="20"/>
      <c r="AB136" s="9"/>
    </row>
    <row r="137" spans="1:28">
      <c r="A137" s="178"/>
      <c r="B137" s="23"/>
      <c r="C137" s="179"/>
      <c r="D137" s="23"/>
      <c r="E137" s="23"/>
      <c r="F137" s="14"/>
      <c r="G137" s="89"/>
      <c r="H137" s="90"/>
      <c r="I137" s="180"/>
      <c r="J137" s="31">
        <f t="shared" si="2"/>
        <v>0</v>
      </c>
      <c r="K137" s="31"/>
      <c r="L137" s="181"/>
      <c r="M137" s="14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Z137" s="20"/>
      <c r="AA137" s="20"/>
      <c r="AB137" s="9"/>
    </row>
    <row r="138" spans="1:28">
      <c r="A138" s="178"/>
      <c r="B138" s="23"/>
      <c r="C138" s="179"/>
      <c r="D138" s="23"/>
      <c r="E138" s="23"/>
      <c r="F138" s="14"/>
      <c r="G138" s="89"/>
      <c r="H138" s="90"/>
      <c r="I138" s="180"/>
      <c r="J138" s="31">
        <f t="shared" si="2"/>
        <v>0</v>
      </c>
      <c r="K138" s="31"/>
      <c r="L138" s="181"/>
      <c r="M138" s="14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Z138" s="20"/>
      <c r="AA138" s="20"/>
      <c r="AB138" s="9"/>
    </row>
    <row r="139" spans="1:28">
      <c r="A139" s="178"/>
      <c r="B139" s="23"/>
      <c r="C139" s="179"/>
      <c r="D139" s="23"/>
      <c r="E139" s="23"/>
      <c r="F139" s="14"/>
      <c r="G139" s="89"/>
      <c r="H139" s="90"/>
      <c r="I139" s="180"/>
      <c r="J139" s="31">
        <f t="shared" si="2"/>
        <v>0</v>
      </c>
      <c r="K139" s="31"/>
      <c r="L139" s="181"/>
      <c r="M139" s="14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Z139" s="20"/>
      <c r="AA139" s="20"/>
      <c r="AB139" s="9"/>
    </row>
    <row r="140" spans="1:28">
      <c r="A140" s="178"/>
      <c r="B140" s="23"/>
      <c r="C140" s="179"/>
      <c r="D140" s="23"/>
      <c r="E140" s="23"/>
      <c r="F140" s="14"/>
      <c r="G140" s="89"/>
      <c r="H140" s="90"/>
      <c r="I140" s="180"/>
      <c r="J140" s="31">
        <f t="shared" si="2"/>
        <v>0</v>
      </c>
      <c r="K140" s="31"/>
      <c r="L140" s="181"/>
      <c r="M140" s="14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Z140" s="20"/>
      <c r="AA140" s="20"/>
      <c r="AB140" s="9"/>
    </row>
    <row r="141" spans="1:28">
      <c r="A141" s="182"/>
      <c r="B141" s="23"/>
      <c r="C141" s="179"/>
      <c r="D141" s="23"/>
      <c r="E141" s="23"/>
      <c r="F141" s="14"/>
      <c r="G141" s="89"/>
      <c r="H141" s="90"/>
      <c r="I141" s="180"/>
      <c r="J141" s="31">
        <f t="shared" si="2"/>
        <v>0</v>
      </c>
      <c r="K141" s="31"/>
      <c r="L141" s="181"/>
      <c r="M141" s="14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Z141" s="20"/>
      <c r="AA141" s="20"/>
      <c r="AB141" s="9"/>
    </row>
    <row r="142" spans="1:28">
      <c r="A142" s="182"/>
      <c r="B142" s="23"/>
      <c r="C142" s="179"/>
      <c r="D142" s="23"/>
      <c r="E142" s="23"/>
      <c r="F142" s="14"/>
      <c r="G142" s="89"/>
      <c r="H142" s="90"/>
      <c r="I142" s="180"/>
      <c r="J142" s="31">
        <f t="shared" si="2"/>
        <v>0</v>
      </c>
      <c r="K142" s="31"/>
      <c r="L142" s="181"/>
      <c r="M142" s="14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Z142" s="20"/>
      <c r="AA142" s="20"/>
      <c r="AB142" s="9"/>
    </row>
    <row r="143" spans="1:28">
      <c r="A143" s="182"/>
      <c r="B143" s="23"/>
      <c r="C143" s="179"/>
      <c r="D143" s="23"/>
      <c r="E143" s="23"/>
      <c r="F143" s="14"/>
      <c r="G143" s="89"/>
      <c r="H143" s="90"/>
      <c r="I143" s="180"/>
      <c r="J143" s="31">
        <f t="shared" si="2"/>
        <v>0</v>
      </c>
      <c r="K143" s="31"/>
      <c r="L143" s="181"/>
      <c r="M143" s="14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Z143" s="20"/>
      <c r="AA143" s="20"/>
      <c r="AB143" s="9"/>
    </row>
    <row r="144" spans="1:28">
      <c r="A144" s="182"/>
      <c r="B144" s="23"/>
      <c r="C144" s="179"/>
      <c r="D144" s="23"/>
      <c r="E144" s="23"/>
      <c r="F144" s="14"/>
      <c r="G144" s="89"/>
      <c r="H144" s="90"/>
      <c r="I144" s="180"/>
      <c r="J144" s="31">
        <f t="shared" si="2"/>
        <v>0</v>
      </c>
      <c r="K144" s="31"/>
      <c r="L144" s="181"/>
      <c r="M144" s="14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Z144" s="20"/>
      <c r="AA144" s="20"/>
      <c r="AB144" s="9"/>
    </row>
    <row r="145" spans="1:28">
      <c r="A145" s="182"/>
      <c r="B145" s="23"/>
      <c r="C145" s="179"/>
      <c r="D145" s="23"/>
      <c r="E145" s="23"/>
      <c r="F145" s="14"/>
      <c r="G145" s="89"/>
      <c r="H145" s="90"/>
      <c r="I145" s="180"/>
      <c r="J145" s="31">
        <f t="shared" si="2"/>
        <v>0</v>
      </c>
      <c r="K145" s="31"/>
      <c r="L145" s="181"/>
      <c r="M145" s="14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Z145" s="20"/>
      <c r="AA145" s="20"/>
      <c r="AB145" s="9"/>
    </row>
    <row r="146" spans="1:28">
      <c r="A146" s="182"/>
      <c r="B146" s="23"/>
      <c r="C146" s="179"/>
      <c r="D146" s="23"/>
      <c r="E146" s="23"/>
      <c r="F146" s="14"/>
      <c r="G146" s="89"/>
      <c r="H146" s="90"/>
      <c r="I146" s="180"/>
      <c r="J146" s="31">
        <f t="shared" si="2"/>
        <v>0</v>
      </c>
      <c r="K146" s="31"/>
      <c r="L146" s="181"/>
      <c r="M146" s="14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Z146" s="20"/>
      <c r="AA146" s="20"/>
      <c r="AB146" s="9"/>
    </row>
    <row r="147" spans="1:28">
      <c r="A147" s="182"/>
      <c r="B147" s="23"/>
      <c r="C147" s="179"/>
      <c r="D147" s="23"/>
      <c r="E147" s="23"/>
      <c r="F147" s="14"/>
      <c r="G147" s="89"/>
      <c r="H147" s="90"/>
      <c r="I147" s="180"/>
      <c r="J147" s="31">
        <f t="shared" si="2"/>
        <v>0</v>
      </c>
      <c r="K147" s="31"/>
      <c r="L147" s="181"/>
      <c r="M147" s="14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Z147" s="20"/>
      <c r="AA147" s="20"/>
      <c r="AB147" s="9"/>
    </row>
    <row r="148" spans="1:28">
      <c r="A148" s="182"/>
      <c r="B148" s="23"/>
      <c r="C148" s="179"/>
      <c r="D148" s="23"/>
      <c r="E148" s="23"/>
      <c r="F148" s="14"/>
      <c r="G148" s="89"/>
      <c r="H148" s="90"/>
      <c r="I148" s="180"/>
      <c r="J148" s="31">
        <f t="shared" ref="J148:J211" si="3">IF(AND(H148&gt;0,I148&gt;0),FLOOR(F148/((I148-H148)/365),1),0)</f>
        <v>0</v>
      </c>
      <c r="K148" s="31"/>
      <c r="L148" s="181"/>
      <c r="M148" s="14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Z148" s="20"/>
      <c r="AA148" s="20"/>
      <c r="AB148" s="9"/>
    </row>
    <row r="149" spans="1:28">
      <c r="A149" s="182"/>
      <c r="B149" s="23"/>
      <c r="C149" s="179"/>
      <c r="D149" s="23"/>
      <c r="E149" s="23"/>
      <c r="F149" s="14"/>
      <c r="G149" s="89"/>
      <c r="H149" s="90"/>
      <c r="I149" s="180"/>
      <c r="J149" s="31">
        <f t="shared" si="3"/>
        <v>0</v>
      </c>
      <c r="K149" s="31"/>
      <c r="L149" s="181"/>
      <c r="M149" s="14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Z149" s="20"/>
      <c r="AA149" s="20"/>
      <c r="AB149" s="9"/>
    </row>
    <row r="150" spans="1:28">
      <c r="A150" s="182"/>
      <c r="B150" s="23"/>
      <c r="C150" s="179"/>
      <c r="D150" s="23"/>
      <c r="E150" s="23"/>
      <c r="F150" s="14"/>
      <c r="G150" s="89"/>
      <c r="H150" s="90"/>
      <c r="I150" s="180"/>
      <c r="J150" s="31">
        <f t="shared" si="3"/>
        <v>0</v>
      </c>
      <c r="K150" s="31"/>
      <c r="L150" s="181"/>
      <c r="M150" s="14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Z150" s="20"/>
      <c r="AA150" s="20"/>
      <c r="AB150" s="9"/>
    </row>
    <row r="151" spans="1:28">
      <c r="A151" s="182"/>
      <c r="B151" s="23"/>
      <c r="C151" s="179"/>
      <c r="D151" s="23"/>
      <c r="E151" s="23"/>
      <c r="F151" s="14"/>
      <c r="G151" s="89"/>
      <c r="H151" s="90"/>
      <c r="I151" s="180"/>
      <c r="J151" s="31">
        <f t="shared" si="3"/>
        <v>0</v>
      </c>
      <c r="K151" s="31"/>
      <c r="L151" s="181"/>
      <c r="M151" s="14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Z151" s="20"/>
      <c r="AA151" s="20"/>
      <c r="AB151" s="9"/>
    </row>
    <row r="152" spans="1:28">
      <c r="A152" s="182"/>
      <c r="B152" s="23"/>
      <c r="C152" s="179"/>
      <c r="D152" s="23"/>
      <c r="E152" s="23"/>
      <c r="F152" s="14"/>
      <c r="G152" s="89"/>
      <c r="H152" s="90"/>
      <c r="I152" s="180"/>
      <c r="J152" s="31">
        <f t="shared" si="3"/>
        <v>0</v>
      </c>
      <c r="K152" s="31"/>
      <c r="L152" s="181"/>
      <c r="M152" s="14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Z152" s="20"/>
      <c r="AA152" s="20"/>
      <c r="AB152" s="9"/>
    </row>
    <row r="153" spans="1:28">
      <c r="A153" s="182"/>
      <c r="B153" s="23"/>
      <c r="C153" s="179"/>
      <c r="D153" s="23"/>
      <c r="E153" s="23"/>
      <c r="F153" s="14"/>
      <c r="G153" s="89"/>
      <c r="H153" s="90"/>
      <c r="I153" s="180"/>
      <c r="J153" s="31">
        <f t="shared" si="3"/>
        <v>0</v>
      </c>
      <c r="K153" s="31"/>
      <c r="L153" s="181"/>
      <c r="M153" s="14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Z153" s="20"/>
      <c r="AA153" s="20"/>
      <c r="AB153" s="9"/>
    </row>
    <row r="154" spans="1:28">
      <c r="A154" s="182"/>
      <c r="B154" s="23"/>
      <c r="C154" s="179"/>
      <c r="D154" s="23"/>
      <c r="E154" s="23"/>
      <c r="F154" s="14"/>
      <c r="G154" s="89"/>
      <c r="H154" s="90"/>
      <c r="I154" s="180"/>
      <c r="J154" s="31">
        <f t="shared" si="3"/>
        <v>0</v>
      </c>
      <c r="K154" s="31"/>
      <c r="L154" s="181"/>
      <c r="M154" s="14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Z154" s="20"/>
      <c r="AA154" s="20"/>
      <c r="AB154" s="9"/>
    </row>
    <row r="155" spans="1:28">
      <c r="A155" s="182"/>
      <c r="B155" s="23"/>
      <c r="C155" s="179"/>
      <c r="D155" s="23"/>
      <c r="E155" s="23"/>
      <c r="F155" s="14"/>
      <c r="G155" s="89"/>
      <c r="H155" s="90"/>
      <c r="I155" s="180"/>
      <c r="J155" s="31">
        <f t="shared" si="3"/>
        <v>0</v>
      </c>
      <c r="K155" s="31"/>
      <c r="L155" s="181"/>
      <c r="M155" s="14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Z155" s="20"/>
      <c r="AA155" s="20"/>
      <c r="AB155" s="9"/>
    </row>
    <row r="156" spans="1:28">
      <c r="A156" s="182"/>
      <c r="B156" s="23"/>
      <c r="C156" s="179"/>
      <c r="D156" s="23"/>
      <c r="E156" s="23"/>
      <c r="F156" s="14"/>
      <c r="G156" s="14"/>
      <c r="H156" s="18"/>
      <c r="I156" s="178"/>
      <c r="J156" s="31">
        <f t="shared" si="3"/>
        <v>0</v>
      </c>
      <c r="K156" s="31"/>
      <c r="L156" s="181"/>
      <c r="M156" s="14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Z156" s="20"/>
      <c r="AA156" s="20"/>
      <c r="AB156" s="9"/>
    </row>
    <row r="157" spans="1:28">
      <c r="A157" s="182"/>
      <c r="B157" s="23"/>
      <c r="C157" s="179"/>
      <c r="D157" s="23"/>
      <c r="E157" s="23"/>
      <c r="F157" s="14"/>
      <c r="G157" s="14"/>
      <c r="H157" s="18"/>
      <c r="I157" s="178"/>
      <c r="J157" s="31">
        <f t="shared" si="3"/>
        <v>0</v>
      </c>
      <c r="K157" s="31"/>
      <c r="L157" s="181"/>
      <c r="M157" s="14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Z157" s="20"/>
      <c r="AA157" s="20"/>
      <c r="AB157" s="9"/>
    </row>
    <row r="158" spans="1:28">
      <c r="A158" s="182"/>
      <c r="B158" s="23"/>
      <c r="C158" s="179"/>
      <c r="D158" s="23"/>
      <c r="E158" s="23"/>
      <c r="F158" s="14"/>
      <c r="G158" s="14"/>
      <c r="H158" s="18"/>
      <c r="I158" s="178"/>
      <c r="J158" s="31">
        <f t="shared" si="3"/>
        <v>0</v>
      </c>
      <c r="K158" s="31"/>
      <c r="L158" s="181"/>
      <c r="M158" s="14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Z158" s="20"/>
      <c r="AA158" s="20"/>
      <c r="AB158" s="9"/>
    </row>
    <row r="159" spans="1:28">
      <c r="A159" s="182"/>
      <c r="B159" s="23"/>
      <c r="C159" s="179"/>
      <c r="D159" s="23"/>
      <c r="E159" s="23"/>
      <c r="F159" s="14"/>
      <c r="G159" s="14"/>
      <c r="H159" s="18"/>
      <c r="I159" s="178"/>
      <c r="J159" s="31">
        <f t="shared" si="3"/>
        <v>0</v>
      </c>
      <c r="K159" s="31"/>
      <c r="L159" s="181"/>
      <c r="M159" s="14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Z159" s="20"/>
      <c r="AA159" s="20"/>
      <c r="AB159" s="9"/>
    </row>
    <row r="160" spans="1:28">
      <c r="A160" s="182"/>
      <c r="B160" s="23"/>
      <c r="C160" s="179"/>
      <c r="D160" s="23"/>
      <c r="E160" s="23"/>
      <c r="F160" s="14"/>
      <c r="G160" s="14"/>
      <c r="H160" s="18"/>
      <c r="I160" s="178"/>
      <c r="J160" s="31">
        <f t="shared" si="3"/>
        <v>0</v>
      </c>
      <c r="K160" s="31"/>
      <c r="L160" s="181"/>
      <c r="M160" s="14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Z160" s="20"/>
      <c r="AA160" s="20"/>
      <c r="AB160" s="9"/>
    </row>
    <row r="161" spans="1:28">
      <c r="A161" s="182"/>
      <c r="B161" s="23"/>
      <c r="C161" s="179"/>
      <c r="D161" s="23"/>
      <c r="E161" s="23"/>
      <c r="F161" s="14"/>
      <c r="G161" s="14"/>
      <c r="H161" s="18"/>
      <c r="I161" s="178"/>
      <c r="J161" s="31">
        <f t="shared" si="3"/>
        <v>0</v>
      </c>
      <c r="K161" s="31"/>
      <c r="L161" s="181"/>
      <c r="M161" s="14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Z161" s="20"/>
      <c r="AA161" s="20"/>
      <c r="AB161" s="9"/>
    </row>
    <row r="162" spans="1:28">
      <c r="A162" s="182"/>
      <c r="B162" s="23"/>
      <c r="C162" s="179"/>
      <c r="D162" s="23"/>
      <c r="E162" s="23"/>
      <c r="F162" s="14"/>
      <c r="G162" s="14"/>
      <c r="H162" s="18"/>
      <c r="I162" s="178"/>
      <c r="J162" s="31">
        <f t="shared" si="3"/>
        <v>0</v>
      </c>
      <c r="K162" s="31"/>
      <c r="L162" s="181"/>
      <c r="M162" s="14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Z162" s="20"/>
      <c r="AA162" s="20"/>
      <c r="AB162" s="9"/>
    </row>
    <row r="163" spans="1:28">
      <c r="A163" s="182"/>
      <c r="B163" s="23"/>
      <c r="C163" s="179"/>
      <c r="D163" s="23"/>
      <c r="E163" s="23"/>
      <c r="F163" s="14"/>
      <c r="G163" s="14"/>
      <c r="H163" s="18"/>
      <c r="I163" s="178"/>
      <c r="J163" s="31">
        <f t="shared" si="3"/>
        <v>0</v>
      </c>
      <c r="K163" s="31"/>
      <c r="L163" s="181"/>
      <c r="M163" s="14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Z163" s="20"/>
      <c r="AA163" s="20"/>
      <c r="AB163" s="9"/>
    </row>
    <row r="164" spans="1:28">
      <c r="A164" s="182"/>
      <c r="B164" s="23"/>
      <c r="C164" s="179"/>
      <c r="D164" s="23"/>
      <c r="E164" s="23"/>
      <c r="F164" s="14"/>
      <c r="G164" s="14"/>
      <c r="H164" s="18"/>
      <c r="I164" s="178"/>
      <c r="J164" s="31">
        <f t="shared" si="3"/>
        <v>0</v>
      </c>
      <c r="K164" s="31"/>
      <c r="L164" s="181"/>
      <c r="M164" s="14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Z164" s="20"/>
      <c r="AA164" s="20"/>
      <c r="AB164" s="9"/>
    </row>
    <row r="165" spans="1:28">
      <c r="A165" s="182"/>
      <c r="B165" s="23"/>
      <c r="C165" s="179"/>
      <c r="D165" s="23"/>
      <c r="E165" s="23"/>
      <c r="F165" s="14"/>
      <c r="G165" s="14"/>
      <c r="H165" s="18"/>
      <c r="I165" s="178"/>
      <c r="J165" s="31">
        <f t="shared" si="3"/>
        <v>0</v>
      </c>
      <c r="K165" s="31"/>
      <c r="L165" s="181"/>
      <c r="M165" s="14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Z165" s="20"/>
      <c r="AA165" s="20"/>
      <c r="AB165" s="9"/>
    </row>
    <row r="166" spans="1:28">
      <c r="A166" s="182"/>
      <c r="B166" s="23"/>
      <c r="C166" s="179"/>
      <c r="D166" s="23"/>
      <c r="E166" s="23"/>
      <c r="F166" s="14"/>
      <c r="G166" s="14"/>
      <c r="H166" s="18"/>
      <c r="I166" s="178"/>
      <c r="J166" s="31">
        <f t="shared" si="3"/>
        <v>0</v>
      </c>
      <c r="K166" s="31"/>
      <c r="L166" s="181"/>
      <c r="M166" s="14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Z166" s="20"/>
      <c r="AA166" s="20"/>
      <c r="AB166" s="9"/>
    </row>
    <row r="167" spans="1:28">
      <c r="A167" s="182"/>
      <c r="B167" s="23"/>
      <c r="C167" s="179"/>
      <c r="D167" s="23"/>
      <c r="E167" s="23"/>
      <c r="F167" s="14"/>
      <c r="G167" s="14"/>
      <c r="H167" s="18"/>
      <c r="I167" s="178"/>
      <c r="J167" s="31">
        <f t="shared" si="3"/>
        <v>0</v>
      </c>
      <c r="K167" s="31"/>
      <c r="L167" s="181"/>
      <c r="M167" s="14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Z167" s="20"/>
      <c r="AA167" s="20"/>
      <c r="AB167" s="9"/>
    </row>
    <row r="168" spans="1:28">
      <c r="A168" s="182"/>
      <c r="B168" s="23"/>
      <c r="C168" s="179"/>
      <c r="D168" s="23"/>
      <c r="E168" s="23"/>
      <c r="F168" s="14"/>
      <c r="G168" s="14"/>
      <c r="H168" s="18"/>
      <c r="I168" s="178"/>
      <c r="J168" s="31">
        <f t="shared" si="3"/>
        <v>0</v>
      </c>
      <c r="K168" s="31"/>
      <c r="L168" s="181"/>
      <c r="M168" s="14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Z168" s="20"/>
      <c r="AA168" s="20"/>
      <c r="AB168" s="9"/>
    </row>
    <row r="169" spans="1:28">
      <c r="A169" s="182"/>
      <c r="B169" s="23"/>
      <c r="C169" s="179"/>
      <c r="D169" s="23"/>
      <c r="E169" s="23"/>
      <c r="F169" s="14"/>
      <c r="G169" s="14"/>
      <c r="H169" s="18"/>
      <c r="I169" s="178"/>
      <c r="J169" s="31">
        <f t="shared" si="3"/>
        <v>0</v>
      </c>
      <c r="K169" s="31"/>
      <c r="L169" s="181"/>
      <c r="M169" s="14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Z169" s="20"/>
      <c r="AA169" s="20"/>
      <c r="AB169" s="9"/>
    </row>
    <row r="170" spans="1:28">
      <c r="A170" s="182"/>
      <c r="B170" s="23"/>
      <c r="C170" s="179"/>
      <c r="D170" s="23"/>
      <c r="E170" s="23"/>
      <c r="F170" s="14"/>
      <c r="G170" s="14"/>
      <c r="H170" s="18"/>
      <c r="I170" s="178"/>
      <c r="J170" s="31">
        <f t="shared" si="3"/>
        <v>0</v>
      </c>
      <c r="K170" s="31"/>
      <c r="L170" s="181"/>
      <c r="M170" s="14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Z170" s="20"/>
      <c r="AA170" s="20"/>
      <c r="AB170" s="9"/>
    </row>
    <row r="171" spans="1:28">
      <c r="A171" s="182"/>
      <c r="B171" s="23"/>
      <c r="C171" s="179"/>
      <c r="D171" s="23"/>
      <c r="E171" s="23"/>
      <c r="F171" s="14"/>
      <c r="G171" s="14"/>
      <c r="H171" s="18"/>
      <c r="I171" s="178"/>
      <c r="J171" s="31">
        <f t="shared" si="3"/>
        <v>0</v>
      </c>
      <c r="K171" s="31"/>
      <c r="L171" s="181"/>
      <c r="M171" s="14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Z171" s="20"/>
      <c r="AA171" s="20"/>
      <c r="AB171" s="9"/>
    </row>
    <row r="172" spans="1:28">
      <c r="A172" s="182"/>
      <c r="B172" s="23"/>
      <c r="C172" s="179"/>
      <c r="D172" s="23"/>
      <c r="E172" s="23"/>
      <c r="F172" s="14"/>
      <c r="G172" s="14"/>
      <c r="H172" s="18"/>
      <c r="I172" s="178"/>
      <c r="J172" s="31">
        <f t="shared" si="3"/>
        <v>0</v>
      </c>
      <c r="K172" s="31"/>
      <c r="L172" s="181"/>
      <c r="M172" s="14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Z172" s="20"/>
      <c r="AA172" s="20"/>
      <c r="AB172" s="9"/>
    </row>
    <row r="173" spans="1:28">
      <c r="A173" s="182"/>
      <c r="B173" s="23"/>
      <c r="C173" s="179"/>
      <c r="D173" s="23"/>
      <c r="E173" s="23"/>
      <c r="F173" s="14"/>
      <c r="G173" s="14"/>
      <c r="H173" s="18"/>
      <c r="I173" s="178"/>
      <c r="J173" s="31">
        <f t="shared" si="3"/>
        <v>0</v>
      </c>
      <c r="K173" s="31"/>
      <c r="L173" s="181"/>
      <c r="M173" s="14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Z173" s="20"/>
      <c r="AA173" s="20"/>
      <c r="AB173" s="9"/>
    </row>
    <row r="174" spans="1:28">
      <c r="A174" s="182"/>
      <c r="B174" s="23"/>
      <c r="C174" s="179"/>
      <c r="D174" s="23"/>
      <c r="E174" s="23"/>
      <c r="F174" s="14"/>
      <c r="G174" s="14"/>
      <c r="H174" s="18"/>
      <c r="I174" s="178"/>
      <c r="J174" s="31">
        <f t="shared" si="3"/>
        <v>0</v>
      </c>
      <c r="K174" s="31"/>
      <c r="L174" s="181"/>
      <c r="M174" s="14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Z174" s="20"/>
      <c r="AA174" s="20"/>
      <c r="AB174" s="9"/>
    </row>
    <row r="175" spans="1:28">
      <c r="A175" s="182"/>
      <c r="B175" s="23"/>
      <c r="C175" s="179"/>
      <c r="D175" s="23"/>
      <c r="E175" s="23"/>
      <c r="F175" s="14"/>
      <c r="G175" s="14"/>
      <c r="H175" s="18"/>
      <c r="I175" s="178"/>
      <c r="J175" s="31">
        <f t="shared" si="3"/>
        <v>0</v>
      </c>
      <c r="K175" s="31"/>
      <c r="L175" s="181"/>
      <c r="M175" s="14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Z175" s="20"/>
      <c r="AA175" s="20"/>
      <c r="AB175" s="9"/>
    </row>
    <row r="176" spans="1:28">
      <c r="A176" s="182"/>
      <c r="B176" s="23"/>
      <c r="C176" s="179"/>
      <c r="D176" s="23"/>
      <c r="E176" s="23"/>
      <c r="F176" s="14"/>
      <c r="G176" s="14"/>
      <c r="H176" s="18"/>
      <c r="I176" s="178"/>
      <c r="J176" s="31">
        <f t="shared" si="3"/>
        <v>0</v>
      </c>
      <c r="K176" s="31"/>
      <c r="L176" s="181"/>
      <c r="M176" s="14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Z176" s="20"/>
      <c r="AA176" s="20"/>
      <c r="AB176" s="9"/>
    </row>
    <row r="177" spans="1:28">
      <c r="A177" s="182"/>
      <c r="B177" s="23"/>
      <c r="C177" s="179"/>
      <c r="D177" s="23"/>
      <c r="E177" s="23"/>
      <c r="F177" s="14"/>
      <c r="G177" s="14"/>
      <c r="H177" s="18"/>
      <c r="I177" s="178"/>
      <c r="J177" s="31">
        <f t="shared" si="3"/>
        <v>0</v>
      </c>
      <c r="K177" s="31"/>
      <c r="L177" s="181"/>
      <c r="M177" s="14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Z177" s="20"/>
      <c r="AA177" s="20"/>
      <c r="AB177" s="9"/>
    </row>
    <row r="178" spans="1:28">
      <c r="A178" s="182"/>
      <c r="B178" s="23"/>
      <c r="C178" s="179"/>
      <c r="D178" s="23"/>
      <c r="E178" s="23"/>
      <c r="F178" s="14"/>
      <c r="G178" s="14"/>
      <c r="H178" s="18"/>
      <c r="I178" s="178"/>
      <c r="J178" s="31">
        <f t="shared" si="3"/>
        <v>0</v>
      </c>
      <c r="K178" s="31"/>
      <c r="L178" s="181"/>
      <c r="M178" s="14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Z178" s="20"/>
      <c r="AA178" s="20"/>
      <c r="AB178" s="9"/>
    </row>
    <row r="179" spans="1:28">
      <c r="A179" s="182"/>
      <c r="B179" s="23"/>
      <c r="C179" s="179"/>
      <c r="D179" s="23"/>
      <c r="E179" s="23"/>
      <c r="F179" s="14"/>
      <c r="G179" s="14"/>
      <c r="H179" s="18"/>
      <c r="I179" s="178"/>
      <c r="J179" s="31">
        <f t="shared" si="3"/>
        <v>0</v>
      </c>
      <c r="K179" s="31"/>
      <c r="L179" s="181"/>
      <c r="M179" s="14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Z179" s="20"/>
      <c r="AA179" s="20"/>
      <c r="AB179" s="9"/>
    </row>
    <row r="180" spans="1:28">
      <c r="A180" s="182"/>
      <c r="B180" s="23"/>
      <c r="C180" s="179"/>
      <c r="D180" s="23"/>
      <c r="E180" s="23"/>
      <c r="F180" s="14"/>
      <c r="G180" s="14"/>
      <c r="H180" s="18"/>
      <c r="I180" s="178"/>
      <c r="J180" s="31">
        <f t="shared" si="3"/>
        <v>0</v>
      </c>
      <c r="K180" s="31"/>
      <c r="L180" s="181"/>
      <c r="M180" s="14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Z180" s="20"/>
      <c r="AA180" s="20"/>
      <c r="AB180" s="9"/>
    </row>
    <row r="181" spans="1:28">
      <c r="A181" s="182"/>
      <c r="B181" s="23"/>
      <c r="C181" s="179"/>
      <c r="D181" s="23"/>
      <c r="E181" s="23"/>
      <c r="F181" s="14"/>
      <c r="G181" s="14"/>
      <c r="H181" s="18"/>
      <c r="I181" s="178"/>
      <c r="J181" s="31">
        <f t="shared" si="3"/>
        <v>0</v>
      </c>
      <c r="K181" s="31"/>
      <c r="L181" s="181"/>
      <c r="M181" s="14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Z181" s="20"/>
      <c r="AA181" s="20"/>
      <c r="AB181" s="9"/>
    </row>
    <row r="182" spans="1:28">
      <c r="A182" s="182"/>
      <c r="B182" s="23"/>
      <c r="C182" s="179"/>
      <c r="D182" s="23"/>
      <c r="E182" s="23"/>
      <c r="F182" s="14"/>
      <c r="G182" s="14"/>
      <c r="H182" s="18"/>
      <c r="I182" s="178"/>
      <c r="J182" s="31">
        <f t="shared" si="3"/>
        <v>0</v>
      </c>
      <c r="K182" s="31"/>
      <c r="L182" s="181"/>
      <c r="M182" s="14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Z182" s="20"/>
      <c r="AA182" s="20"/>
      <c r="AB182" s="9"/>
    </row>
    <row r="183" spans="1:28">
      <c r="A183" s="182"/>
      <c r="B183" s="23"/>
      <c r="C183" s="179"/>
      <c r="D183" s="23"/>
      <c r="E183" s="23"/>
      <c r="F183" s="14"/>
      <c r="G183" s="14"/>
      <c r="H183" s="18"/>
      <c r="I183" s="178"/>
      <c r="J183" s="31">
        <f t="shared" si="3"/>
        <v>0</v>
      </c>
      <c r="K183" s="31"/>
      <c r="L183" s="181"/>
      <c r="M183" s="14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Z183" s="20"/>
      <c r="AA183" s="20"/>
      <c r="AB183" s="9"/>
    </row>
    <row r="184" spans="1:28">
      <c r="A184" s="182"/>
      <c r="B184" s="23"/>
      <c r="C184" s="179"/>
      <c r="D184" s="23"/>
      <c r="E184" s="23"/>
      <c r="F184" s="14"/>
      <c r="G184" s="14"/>
      <c r="H184" s="18"/>
      <c r="I184" s="178"/>
      <c r="J184" s="31">
        <f t="shared" si="3"/>
        <v>0</v>
      </c>
      <c r="K184" s="31"/>
      <c r="L184" s="181"/>
      <c r="M184" s="14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Z184" s="20"/>
      <c r="AA184" s="20"/>
      <c r="AB184" s="9"/>
    </row>
    <row r="185" spans="1:28">
      <c r="A185" s="182"/>
      <c r="B185" s="23"/>
      <c r="C185" s="179"/>
      <c r="D185" s="23"/>
      <c r="E185" s="23"/>
      <c r="F185" s="14"/>
      <c r="G185" s="14"/>
      <c r="H185" s="18"/>
      <c r="I185" s="178"/>
      <c r="J185" s="31">
        <f t="shared" si="3"/>
        <v>0</v>
      </c>
      <c r="K185" s="31"/>
      <c r="L185" s="181"/>
      <c r="M185" s="14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Z185" s="20"/>
      <c r="AA185" s="20"/>
      <c r="AB185" s="9"/>
    </row>
    <row r="186" spans="1:28">
      <c r="A186" s="182"/>
      <c r="B186" s="23"/>
      <c r="C186" s="179"/>
      <c r="D186" s="23"/>
      <c r="E186" s="23"/>
      <c r="F186" s="14"/>
      <c r="G186" s="14"/>
      <c r="H186" s="18"/>
      <c r="I186" s="178"/>
      <c r="J186" s="31">
        <f t="shared" si="3"/>
        <v>0</v>
      </c>
      <c r="K186" s="31"/>
      <c r="L186" s="181"/>
      <c r="M186" s="14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Z186" s="20"/>
      <c r="AA186" s="20"/>
      <c r="AB186" s="9"/>
    </row>
    <row r="187" spans="1:28">
      <c r="A187" s="182"/>
      <c r="B187" s="23"/>
      <c r="C187" s="179"/>
      <c r="D187" s="23"/>
      <c r="E187" s="23"/>
      <c r="F187" s="14"/>
      <c r="G187" s="14"/>
      <c r="H187" s="18"/>
      <c r="I187" s="178"/>
      <c r="J187" s="31">
        <f t="shared" si="3"/>
        <v>0</v>
      </c>
      <c r="K187" s="31"/>
      <c r="L187" s="181"/>
      <c r="M187" s="14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Z187" s="20"/>
      <c r="AA187" s="20"/>
      <c r="AB187" s="9"/>
    </row>
    <row r="188" spans="1:28">
      <c r="A188" s="182"/>
      <c r="B188" s="23"/>
      <c r="C188" s="179"/>
      <c r="D188" s="23"/>
      <c r="E188" s="23"/>
      <c r="F188" s="14"/>
      <c r="G188" s="14"/>
      <c r="H188" s="18"/>
      <c r="I188" s="178"/>
      <c r="J188" s="31">
        <f t="shared" si="3"/>
        <v>0</v>
      </c>
      <c r="K188" s="31"/>
      <c r="L188" s="181"/>
      <c r="M188" s="14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Z188" s="20"/>
      <c r="AA188" s="20"/>
      <c r="AB188" s="9"/>
    </row>
    <row r="189" spans="1:28">
      <c r="A189" s="182"/>
      <c r="B189" s="23"/>
      <c r="C189" s="179"/>
      <c r="D189" s="23"/>
      <c r="E189" s="23"/>
      <c r="F189" s="14"/>
      <c r="G189" s="14"/>
      <c r="H189" s="18"/>
      <c r="I189" s="178"/>
      <c r="J189" s="31">
        <f t="shared" si="3"/>
        <v>0</v>
      </c>
      <c r="K189" s="31"/>
      <c r="L189" s="181"/>
      <c r="M189" s="14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Z189" s="20"/>
      <c r="AA189" s="20"/>
      <c r="AB189" s="9"/>
    </row>
    <row r="190" spans="1:28">
      <c r="A190" s="182"/>
      <c r="B190" s="23"/>
      <c r="C190" s="179"/>
      <c r="D190" s="23"/>
      <c r="E190" s="23"/>
      <c r="F190" s="14"/>
      <c r="G190" s="14"/>
      <c r="H190" s="18"/>
      <c r="I190" s="178"/>
      <c r="J190" s="31">
        <f t="shared" si="3"/>
        <v>0</v>
      </c>
      <c r="K190" s="31"/>
      <c r="L190" s="181"/>
      <c r="M190" s="14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Z190" s="20"/>
      <c r="AA190" s="20"/>
      <c r="AB190" s="9"/>
    </row>
    <row r="191" spans="1:28">
      <c r="A191" s="182"/>
      <c r="B191" s="23"/>
      <c r="C191" s="179"/>
      <c r="D191" s="23"/>
      <c r="E191" s="23"/>
      <c r="F191" s="14"/>
      <c r="G191" s="14"/>
      <c r="H191" s="18"/>
      <c r="I191" s="178"/>
      <c r="J191" s="31">
        <f t="shared" si="3"/>
        <v>0</v>
      </c>
      <c r="K191" s="31"/>
      <c r="L191" s="181"/>
      <c r="M191" s="14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Z191" s="20"/>
      <c r="AA191" s="20"/>
      <c r="AB191" s="9"/>
    </row>
    <row r="192" spans="1:28">
      <c r="B192" s="23"/>
      <c r="C192" s="179"/>
      <c r="D192" s="23"/>
      <c r="E192" s="23"/>
      <c r="F192" s="14"/>
      <c r="G192" s="14"/>
      <c r="H192" s="18"/>
      <c r="I192" s="178"/>
      <c r="J192" s="31">
        <f t="shared" si="3"/>
        <v>0</v>
      </c>
      <c r="K192" s="31"/>
      <c r="L192" s="181"/>
      <c r="M192" s="14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Z192" s="20"/>
      <c r="AA192" s="20"/>
      <c r="AB192" s="9"/>
    </row>
    <row r="193" spans="2:28">
      <c r="B193" s="23"/>
      <c r="C193" s="179"/>
      <c r="D193" s="23"/>
      <c r="E193" s="23"/>
      <c r="F193" s="14"/>
      <c r="G193" s="14"/>
      <c r="H193" s="18"/>
      <c r="I193" s="178"/>
      <c r="J193" s="31">
        <f t="shared" si="3"/>
        <v>0</v>
      </c>
      <c r="K193" s="31"/>
      <c r="L193" s="181"/>
      <c r="M193" s="14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Z193" s="20"/>
      <c r="AA193" s="20"/>
      <c r="AB193" s="9"/>
    </row>
    <row r="194" spans="2:28">
      <c r="B194" s="23"/>
      <c r="C194" s="179"/>
      <c r="D194" s="23"/>
      <c r="E194" s="23"/>
      <c r="F194" s="14"/>
      <c r="G194" s="14"/>
      <c r="H194" s="18"/>
      <c r="I194" s="178"/>
      <c r="J194" s="31">
        <f t="shared" si="3"/>
        <v>0</v>
      </c>
      <c r="K194" s="31"/>
      <c r="L194" s="181"/>
      <c r="M194" s="14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Z194" s="20"/>
      <c r="AA194" s="20"/>
      <c r="AB194" s="9"/>
    </row>
    <row r="195" spans="2:28">
      <c r="B195" s="23"/>
      <c r="C195" s="179"/>
      <c r="D195" s="23"/>
      <c r="E195" s="23"/>
      <c r="F195" s="14"/>
      <c r="G195" s="14"/>
      <c r="H195" s="18"/>
      <c r="I195" s="178"/>
      <c r="J195" s="31">
        <f t="shared" si="3"/>
        <v>0</v>
      </c>
      <c r="K195" s="31"/>
      <c r="L195" s="181"/>
      <c r="M195" s="14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Z195" s="20"/>
      <c r="AA195" s="20"/>
      <c r="AB195" s="9"/>
    </row>
    <row r="196" spans="2:28">
      <c r="B196" s="23"/>
      <c r="C196" s="179"/>
      <c r="D196" s="23"/>
      <c r="E196" s="23"/>
      <c r="F196" s="14"/>
      <c r="G196" s="14"/>
      <c r="H196" s="18"/>
      <c r="I196" s="178"/>
      <c r="J196" s="31">
        <f t="shared" si="3"/>
        <v>0</v>
      </c>
      <c r="K196" s="31"/>
      <c r="L196" s="181"/>
      <c r="M196" s="14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Z196" s="20"/>
      <c r="AA196" s="20"/>
      <c r="AB196" s="9"/>
    </row>
    <row r="197" spans="2:28">
      <c r="B197" s="23"/>
      <c r="C197" s="179"/>
      <c r="D197" s="23"/>
      <c r="E197" s="23"/>
      <c r="F197" s="14"/>
      <c r="G197" s="14"/>
      <c r="H197" s="18"/>
      <c r="I197" s="178"/>
      <c r="J197" s="31">
        <f t="shared" si="3"/>
        <v>0</v>
      </c>
      <c r="K197" s="31"/>
      <c r="L197" s="181"/>
      <c r="M197" s="14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Z197" s="20"/>
      <c r="AA197" s="20"/>
      <c r="AB197" s="9"/>
    </row>
    <row r="198" spans="2:28">
      <c r="B198" s="23"/>
      <c r="C198" s="179"/>
      <c r="D198" s="23"/>
      <c r="E198" s="23"/>
      <c r="F198" s="14"/>
      <c r="G198" s="14"/>
      <c r="H198" s="18"/>
      <c r="I198" s="178"/>
      <c r="J198" s="31">
        <f t="shared" si="3"/>
        <v>0</v>
      </c>
      <c r="K198" s="31"/>
      <c r="L198" s="181"/>
      <c r="M198" s="14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Z198" s="20"/>
      <c r="AA198" s="20"/>
      <c r="AB198" s="9"/>
    </row>
    <row r="199" spans="2:28">
      <c r="B199" s="23"/>
      <c r="C199" s="179"/>
      <c r="D199" s="23"/>
      <c r="E199" s="23"/>
      <c r="F199" s="14"/>
      <c r="G199" s="14"/>
      <c r="H199" s="18"/>
      <c r="I199" s="178"/>
      <c r="J199" s="31">
        <f t="shared" si="3"/>
        <v>0</v>
      </c>
      <c r="K199" s="31"/>
      <c r="L199" s="181"/>
      <c r="M199" s="14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Z199" s="20"/>
      <c r="AA199" s="20"/>
      <c r="AB199" s="9"/>
    </row>
    <row r="200" spans="2:28">
      <c r="B200" s="23"/>
      <c r="C200" s="179"/>
      <c r="D200" s="23"/>
      <c r="E200" s="23"/>
      <c r="F200" s="14"/>
      <c r="G200" s="14"/>
      <c r="H200" s="18"/>
      <c r="I200" s="178"/>
      <c r="J200" s="31">
        <f t="shared" si="3"/>
        <v>0</v>
      </c>
      <c r="K200" s="31"/>
      <c r="L200" s="181"/>
      <c r="M200" s="14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Z200" s="20"/>
      <c r="AA200" s="20"/>
      <c r="AB200" s="9"/>
    </row>
    <row r="201" spans="2:28">
      <c r="B201" s="23"/>
      <c r="C201" s="179"/>
      <c r="D201" s="23"/>
      <c r="E201" s="23"/>
      <c r="F201" s="14"/>
      <c r="G201" s="14"/>
      <c r="H201" s="18"/>
      <c r="I201" s="178"/>
      <c r="J201" s="31">
        <f t="shared" si="3"/>
        <v>0</v>
      </c>
      <c r="K201" s="31"/>
      <c r="L201" s="181"/>
      <c r="M201" s="14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Z201" s="20"/>
      <c r="AA201" s="20"/>
      <c r="AB201" s="9"/>
    </row>
    <row r="202" spans="2:28">
      <c r="B202" s="23"/>
      <c r="C202" s="179"/>
      <c r="D202" s="23"/>
      <c r="E202" s="23"/>
      <c r="F202" s="14"/>
      <c r="G202" s="14"/>
      <c r="H202" s="18"/>
      <c r="I202" s="178"/>
      <c r="J202" s="31">
        <f t="shared" si="3"/>
        <v>0</v>
      </c>
      <c r="K202" s="31"/>
      <c r="L202" s="181"/>
      <c r="M202" s="14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Z202" s="20"/>
      <c r="AA202" s="20"/>
      <c r="AB202" s="9"/>
    </row>
    <row r="203" spans="2:28">
      <c r="B203" s="23"/>
      <c r="C203" s="179"/>
      <c r="D203" s="23"/>
      <c r="E203" s="23"/>
      <c r="F203" s="14"/>
      <c r="G203" s="14"/>
      <c r="H203" s="18"/>
      <c r="I203" s="178"/>
      <c r="J203" s="31">
        <f t="shared" si="3"/>
        <v>0</v>
      </c>
      <c r="K203" s="31"/>
      <c r="L203" s="181"/>
      <c r="M203" s="14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Z203" s="20"/>
      <c r="AA203" s="20"/>
      <c r="AB203" s="9"/>
    </row>
    <row r="204" spans="2:28">
      <c r="B204" s="23"/>
      <c r="C204" s="179"/>
      <c r="D204" s="23"/>
      <c r="E204" s="23"/>
      <c r="F204" s="14"/>
      <c r="G204" s="14"/>
      <c r="H204" s="18"/>
      <c r="I204" s="178"/>
      <c r="J204" s="31">
        <f t="shared" si="3"/>
        <v>0</v>
      </c>
      <c r="K204" s="31"/>
      <c r="L204" s="181"/>
      <c r="M204" s="14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Z204" s="20"/>
      <c r="AA204" s="20"/>
      <c r="AB204" s="9"/>
    </row>
    <row r="205" spans="2:28">
      <c r="B205" s="23"/>
      <c r="C205" s="179"/>
      <c r="D205" s="23"/>
      <c r="E205" s="23"/>
      <c r="F205" s="14"/>
      <c r="G205" s="14"/>
      <c r="H205" s="18"/>
      <c r="I205" s="178"/>
      <c r="J205" s="31">
        <f t="shared" si="3"/>
        <v>0</v>
      </c>
      <c r="K205" s="31"/>
      <c r="L205" s="181"/>
      <c r="M205" s="14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Z205" s="20"/>
      <c r="AA205" s="20"/>
      <c r="AB205" s="9"/>
    </row>
    <row r="206" spans="2:28">
      <c r="B206" s="23"/>
      <c r="C206" s="179"/>
      <c r="D206" s="23"/>
      <c r="E206" s="23"/>
      <c r="F206" s="14"/>
      <c r="G206" s="14"/>
      <c r="H206" s="18"/>
      <c r="I206" s="178"/>
      <c r="J206" s="31">
        <f t="shared" si="3"/>
        <v>0</v>
      </c>
      <c r="K206" s="31"/>
      <c r="L206" s="181"/>
      <c r="M206" s="14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Z206" s="20"/>
      <c r="AA206" s="20"/>
      <c r="AB206" s="9"/>
    </row>
    <row r="207" spans="2:28">
      <c r="B207" s="23"/>
      <c r="C207" s="179"/>
      <c r="D207" s="23"/>
      <c r="E207" s="23"/>
      <c r="F207" s="14"/>
      <c r="G207" s="14"/>
      <c r="H207" s="18"/>
      <c r="I207" s="178"/>
      <c r="J207" s="31">
        <f t="shared" si="3"/>
        <v>0</v>
      </c>
      <c r="K207" s="31"/>
      <c r="L207" s="181"/>
      <c r="M207" s="14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Z207" s="20"/>
      <c r="AA207" s="20"/>
      <c r="AB207" s="9"/>
    </row>
    <row r="208" spans="2:28">
      <c r="B208" s="23"/>
      <c r="C208" s="179"/>
      <c r="D208" s="23"/>
      <c r="E208" s="23"/>
      <c r="F208" s="14"/>
      <c r="G208" s="14"/>
      <c r="H208" s="18"/>
      <c r="I208" s="178"/>
      <c r="J208" s="31">
        <f t="shared" si="3"/>
        <v>0</v>
      </c>
      <c r="K208" s="31"/>
      <c r="L208" s="181"/>
      <c r="M208" s="14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Z208" s="20"/>
      <c r="AA208" s="20"/>
      <c r="AB208" s="9"/>
    </row>
    <row r="209" spans="2:28">
      <c r="B209" s="23"/>
      <c r="C209" s="179"/>
      <c r="D209" s="23"/>
      <c r="E209" s="23"/>
      <c r="F209" s="14"/>
      <c r="G209" s="14"/>
      <c r="H209" s="18"/>
      <c r="I209" s="178"/>
      <c r="J209" s="31">
        <f t="shared" si="3"/>
        <v>0</v>
      </c>
      <c r="K209" s="31"/>
      <c r="L209" s="181"/>
      <c r="M209" s="14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Z209" s="20"/>
      <c r="AA209" s="20"/>
      <c r="AB209" s="9"/>
    </row>
    <row r="210" spans="2:28">
      <c r="B210" s="23"/>
      <c r="C210" s="179"/>
      <c r="D210" s="23"/>
      <c r="E210" s="23"/>
      <c r="F210" s="14"/>
      <c r="G210" s="14"/>
      <c r="H210" s="18"/>
      <c r="I210" s="178"/>
      <c r="J210" s="31">
        <f t="shared" si="3"/>
        <v>0</v>
      </c>
      <c r="K210" s="31"/>
      <c r="L210" s="181"/>
      <c r="M210" s="14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Z210" s="20"/>
      <c r="AA210" s="20"/>
      <c r="AB210" s="9"/>
    </row>
    <row r="211" spans="2:28">
      <c r="B211" s="23"/>
      <c r="C211" s="179"/>
      <c r="D211" s="23"/>
      <c r="E211" s="23"/>
      <c r="F211" s="14"/>
      <c r="G211" s="14"/>
      <c r="H211" s="18"/>
      <c r="I211" s="178"/>
      <c r="J211" s="31">
        <f t="shared" si="3"/>
        <v>0</v>
      </c>
      <c r="K211" s="31"/>
      <c r="L211" s="181"/>
      <c r="M211" s="14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Z211" s="20"/>
      <c r="AA211" s="20"/>
      <c r="AB211" s="9"/>
    </row>
    <row r="212" spans="2:28">
      <c r="B212" s="23"/>
      <c r="C212" s="179"/>
      <c r="D212" s="23"/>
      <c r="E212" s="23"/>
      <c r="F212" s="14"/>
      <c r="G212" s="14"/>
      <c r="H212" s="18"/>
      <c r="I212" s="178"/>
      <c r="J212" s="31">
        <f t="shared" ref="J212:J222" si="4">IF(AND(H212&gt;0,I212&gt;0),FLOOR(F212/((I212-H212)/365),1),0)</f>
        <v>0</v>
      </c>
      <c r="K212" s="31"/>
      <c r="L212" s="181"/>
      <c r="M212" s="14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Z212" s="20"/>
      <c r="AA212" s="20"/>
      <c r="AB212" s="9"/>
    </row>
    <row r="213" spans="2:28">
      <c r="B213" s="23"/>
      <c r="C213" s="179"/>
      <c r="D213" s="23"/>
      <c r="E213" s="23"/>
      <c r="F213" s="14"/>
      <c r="G213" s="14"/>
      <c r="H213" s="18"/>
      <c r="I213" s="178"/>
      <c r="J213" s="31">
        <f t="shared" si="4"/>
        <v>0</v>
      </c>
      <c r="K213" s="31"/>
      <c r="L213" s="181"/>
      <c r="M213" s="14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Z213" s="20"/>
      <c r="AA213" s="20"/>
      <c r="AB213" s="9"/>
    </row>
    <row r="214" spans="2:28">
      <c r="B214" s="23"/>
      <c r="C214" s="179"/>
      <c r="D214" s="23"/>
      <c r="E214" s="23"/>
      <c r="F214" s="14"/>
      <c r="G214" s="14"/>
      <c r="H214" s="18"/>
      <c r="I214" s="178"/>
      <c r="J214" s="31">
        <f t="shared" si="4"/>
        <v>0</v>
      </c>
      <c r="K214" s="31"/>
      <c r="L214" s="181"/>
      <c r="M214" s="14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Z214" s="20"/>
      <c r="AA214" s="20"/>
      <c r="AB214" s="9"/>
    </row>
    <row r="215" spans="2:28">
      <c r="B215" s="23"/>
      <c r="C215" s="179"/>
      <c r="D215" s="23"/>
      <c r="E215" s="23"/>
      <c r="F215" s="14"/>
      <c r="G215" s="14"/>
      <c r="H215" s="18"/>
      <c r="I215" s="178"/>
      <c r="J215" s="31">
        <f t="shared" si="4"/>
        <v>0</v>
      </c>
      <c r="K215" s="31"/>
      <c r="L215" s="181"/>
      <c r="M215" s="14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Z215" s="20"/>
      <c r="AA215" s="20"/>
      <c r="AB215" s="9"/>
    </row>
    <row r="216" spans="2:28">
      <c r="B216" s="23"/>
      <c r="C216" s="179"/>
      <c r="D216" s="23"/>
      <c r="E216" s="23"/>
      <c r="F216" s="14"/>
      <c r="G216" s="14"/>
      <c r="H216" s="18"/>
      <c r="I216" s="178"/>
      <c r="J216" s="31">
        <f t="shared" si="4"/>
        <v>0</v>
      </c>
      <c r="K216" s="31"/>
      <c r="L216" s="181"/>
      <c r="M216" s="14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Z216" s="20"/>
      <c r="AA216" s="20"/>
      <c r="AB216" s="9"/>
    </row>
    <row r="217" spans="2:28">
      <c r="B217" s="23"/>
      <c r="C217" s="179"/>
      <c r="D217" s="23"/>
      <c r="E217" s="23"/>
      <c r="F217" s="14"/>
      <c r="G217" s="14"/>
      <c r="H217" s="18"/>
      <c r="I217" s="178"/>
      <c r="J217" s="31">
        <f t="shared" si="4"/>
        <v>0</v>
      </c>
      <c r="K217" s="31"/>
      <c r="L217" s="181"/>
      <c r="M217" s="14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Z217" s="20"/>
      <c r="AA217" s="20"/>
      <c r="AB217" s="9"/>
    </row>
    <row r="218" spans="2:28">
      <c r="B218" s="23"/>
      <c r="C218" s="179"/>
      <c r="D218" s="23"/>
      <c r="E218" s="23"/>
      <c r="F218" s="14"/>
      <c r="G218" s="14"/>
      <c r="H218" s="18"/>
      <c r="I218" s="178"/>
      <c r="J218" s="31">
        <f t="shared" si="4"/>
        <v>0</v>
      </c>
      <c r="K218" s="31"/>
      <c r="L218" s="181"/>
      <c r="M218" s="14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Z218" s="20"/>
      <c r="AA218" s="20"/>
      <c r="AB218" s="9"/>
    </row>
    <row r="219" spans="2:28">
      <c r="B219" s="23"/>
      <c r="C219" s="179"/>
      <c r="D219" s="23"/>
      <c r="E219" s="23"/>
      <c r="F219" s="14"/>
      <c r="G219" s="14"/>
      <c r="H219" s="18"/>
      <c r="I219" s="178"/>
      <c r="J219" s="31">
        <f t="shared" si="4"/>
        <v>0</v>
      </c>
      <c r="K219" s="31"/>
      <c r="L219" s="181"/>
      <c r="M219" s="14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Z219" s="20"/>
      <c r="AA219" s="20"/>
      <c r="AB219" s="9"/>
    </row>
    <row r="220" spans="2:28">
      <c r="B220" s="23"/>
      <c r="C220" s="179"/>
      <c r="D220" s="23"/>
      <c r="E220" s="23"/>
      <c r="F220" s="14"/>
      <c r="G220" s="14"/>
      <c r="H220" s="18"/>
      <c r="I220" s="178"/>
      <c r="J220" s="31">
        <f t="shared" si="4"/>
        <v>0</v>
      </c>
      <c r="K220" s="31"/>
      <c r="L220" s="181"/>
      <c r="M220" s="14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Z220" s="20"/>
      <c r="AA220" s="20"/>
      <c r="AB220" s="9"/>
    </row>
    <row r="221" spans="2:28">
      <c r="B221" s="23"/>
      <c r="C221" s="179"/>
      <c r="D221" s="23"/>
      <c r="E221" s="23"/>
      <c r="F221" s="14"/>
      <c r="G221" s="14"/>
      <c r="H221" s="18"/>
      <c r="I221" s="178"/>
      <c r="J221" s="31">
        <f t="shared" si="4"/>
        <v>0</v>
      </c>
      <c r="K221" s="31"/>
      <c r="L221" s="181"/>
      <c r="M221" s="14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Z221" s="20"/>
      <c r="AA221" s="20"/>
      <c r="AB221" s="9"/>
    </row>
    <row r="222" spans="2:28">
      <c r="B222" s="23"/>
      <c r="C222" s="179"/>
      <c r="D222" s="23"/>
      <c r="E222" s="23"/>
      <c r="F222" s="14"/>
      <c r="G222" s="14"/>
      <c r="H222" s="18"/>
      <c r="I222" s="178"/>
      <c r="J222" s="31">
        <f t="shared" si="4"/>
        <v>0</v>
      </c>
      <c r="K222" s="31"/>
      <c r="L222" s="181"/>
      <c r="M222" s="14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Z222" s="20"/>
      <c r="AA222" s="20"/>
      <c r="AB222" s="9"/>
    </row>
    <row r="223" spans="2:28">
      <c r="B223" s="23"/>
      <c r="C223" s="179"/>
      <c r="D223" s="23"/>
      <c r="E223" s="23"/>
      <c r="F223" s="14"/>
      <c r="G223" s="14"/>
      <c r="H223" s="18"/>
      <c r="I223" s="178"/>
      <c r="J223" s="31">
        <f t="shared" ref="J223:J262" si="5">IF(AND(H223&gt;0,I223&gt;0),F223/((I223-H223)/365),0)</f>
        <v>0</v>
      </c>
      <c r="K223" s="31"/>
      <c r="L223" s="181"/>
      <c r="M223" s="14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Z223" s="20"/>
      <c r="AA223" s="20"/>
      <c r="AB223" s="9"/>
    </row>
    <row r="224" spans="2:28">
      <c r="B224" s="23"/>
      <c r="C224" s="179"/>
      <c r="D224" s="23"/>
      <c r="E224" s="23"/>
      <c r="F224" s="14"/>
      <c r="G224" s="14"/>
      <c r="H224" s="18"/>
      <c r="I224" s="178"/>
      <c r="J224" s="31">
        <f t="shared" si="5"/>
        <v>0</v>
      </c>
      <c r="K224" s="31"/>
      <c r="L224" s="181"/>
      <c r="M224" s="14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Z224" s="20"/>
      <c r="AA224" s="20"/>
      <c r="AB224" s="9"/>
    </row>
    <row r="225" spans="2:28">
      <c r="B225" s="23"/>
      <c r="C225" s="179"/>
      <c r="D225" s="23"/>
      <c r="E225" s="23"/>
      <c r="F225" s="14"/>
      <c r="G225" s="14"/>
      <c r="H225" s="18"/>
      <c r="I225" s="178"/>
      <c r="J225" s="31">
        <f t="shared" si="5"/>
        <v>0</v>
      </c>
      <c r="K225" s="31"/>
      <c r="L225" s="181"/>
      <c r="M225" s="14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Z225" s="20"/>
      <c r="AA225" s="20"/>
      <c r="AB225" s="9"/>
    </row>
    <row r="226" spans="2:28">
      <c r="B226" s="23"/>
      <c r="C226" s="179"/>
      <c r="D226" s="23"/>
      <c r="E226" s="23"/>
      <c r="F226" s="14"/>
      <c r="G226" s="14"/>
      <c r="H226" s="18"/>
      <c r="I226" s="178"/>
      <c r="J226" s="31">
        <f t="shared" si="5"/>
        <v>0</v>
      </c>
      <c r="K226" s="31"/>
      <c r="L226" s="181"/>
      <c r="M226" s="14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Z226" s="20"/>
      <c r="AA226" s="20"/>
      <c r="AB226" s="9"/>
    </row>
    <row r="227" spans="2:28">
      <c r="B227" s="23"/>
      <c r="C227" s="179"/>
      <c r="D227" s="23"/>
      <c r="E227" s="23"/>
      <c r="F227" s="14"/>
      <c r="G227" s="14"/>
      <c r="H227" s="18"/>
      <c r="I227" s="178"/>
      <c r="J227" s="31">
        <f t="shared" si="5"/>
        <v>0</v>
      </c>
      <c r="K227" s="31"/>
      <c r="L227" s="181"/>
      <c r="M227" s="14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Z227" s="20"/>
      <c r="AA227" s="20"/>
      <c r="AB227" s="9"/>
    </row>
    <row r="228" spans="2:28">
      <c r="B228" s="23"/>
      <c r="C228" s="179"/>
      <c r="D228" s="23"/>
      <c r="E228" s="23"/>
      <c r="F228" s="14"/>
      <c r="G228" s="14"/>
      <c r="H228" s="18"/>
      <c r="I228" s="178"/>
      <c r="J228" s="31">
        <f t="shared" si="5"/>
        <v>0</v>
      </c>
      <c r="K228" s="31"/>
      <c r="L228" s="181"/>
      <c r="M228" s="14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Z228" s="20"/>
      <c r="AA228" s="20"/>
      <c r="AB228" s="9"/>
    </row>
    <row r="229" spans="2:28">
      <c r="B229" s="23"/>
      <c r="C229" s="179"/>
      <c r="D229" s="23"/>
      <c r="E229" s="23"/>
      <c r="F229" s="14"/>
      <c r="G229" s="14"/>
      <c r="H229" s="18"/>
      <c r="I229" s="178"/>
      <c r="J229" s="31">
        <f t="shared" si="5"/>
        <v>0</v>
      </c>
      <c r="K229" s="31"/>
      <c r="L229" s="181"/>
      <c r="M229" s="14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Z229" s="20"/>
      <c r="AA229" s="20"/>
      <c r="AB229" s="9"/>
    </row>
    <row r="230" spans="2:28">
      <c r="B230" s="23"/>
      <c r="C230" s="179"/>
      <c r="D230" s="23"/>
      <c r="E230" s="23"/>
      <c r="F230" s="14"/>
      <c r="G230" s="14"/>
      <c r="H230" s="18"/>
      <c r="I230" s="178"/>
      <c r="J230" s="31">
        <f t="shared" si="5"/>
        <v>0</v>
      </c>
      <c r="K230" s="31"/>
      <c r="L230" s="181"/>
      <c r="M230" s="14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Z230" s="20"/>
      <c r="AA230" s="20"/>
      <c r="AB230" s="9"/>
    </row>
    <row r="231" spans="2:28">
      <c r="B231" s="23"/>
      <c r="C231" s="179"/>
      <c r="D231" s="23"/>
      <c r="E231" s="23"/>
      <c r="F231" s="14"/>
      <c r="G231" s="14"/>
      <c r="H231" s="18"/>
      <c r="I231" s="178"/>
      <c r="J231" s="31">
        <f t="shared" si="5"/>
        <v>0</v>
      </c>
      <c r="K231" s="31"/>
      <c r="L231" s="181"/>
      <c r="M231" s="14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Z231" s="20"/>
      <c r="AA231" s="20"/>
      <c r="AB231" s="9"/>
    </row>
    <row r="232" spans="2:28">
      <c r="B232" s="23"/>
      <c r="C232" s="179"/>
      <c r="D232" s="23"/>
      <c r="E232" s="23"/>
      <c r="F232" s="14"/>
      <c r="G232" s="14"/>
      <c r="H232" s="18"/>
      <c r="I232" s="178"/>
      <c r="J232" s="31">
        <f t="shared" si="5"/>
        <v>0</v>
      </c>
      <c r="K232" s="31"/>
      <c r="L232" s="181"/>
      <c r="M232" s="14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Z232" s="20"/>
      <c r="AA232" s="20"/>
      <c r="AB232" s="9"/>
    </row>
    <row r="233" spans="2:28">
      <c r="B233" s="23"/>
      <c r="C233" s="179"/>
      <c r="D233" s="23"/>
      <c r="E233" s="23"/>
      <c r="F233" s="14"/>
      <c r="G233" s="14"/>
      <c r="H233" s="18"/>
      <c r="I233" s="178"/>
      <c r="J233" s="31">
        <f t="shared" si="5"/>
        <v>0</v>
      </c>
      <c r="K233" s="31"/>
      <c r="L233" s="181"/>
      <c r="M233" s="14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Z233" s="20"/>
      <c r="AA233" s="20"/>
      <c r="AB233" s="9"/>
    </row>
    <row r="234" spans="2:28">
      <c r="B234" s="23"/>
      <c r="C234" s="179"/>
      <c r="D234" s="23"/>
      <c r="E234" s="23"/>
      <c r="F234" s="14"/>
      <c r="G234" s="14"/>
      <c r="H234" s="18"/>
      <c r="I234" s="178"/>
      <c r="J234" s="31">
        <f t="shared" si="5"/>
        <v>0</v>
      </c>
      <c r="K234" s="31"/>
      <c r="L234" s="181"/>
      <c r="M234" s="14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Z234" s="20"/>
      <c r="AA234" s="20"/>
      <c r="AB234" s="9"/>
    </row>
    <row r="235" spans="2:28">
      <c r="B235" s="23"/>
      <c r="C235" s="179"/>
      <c r="D235" s="23"/>
      <c r="E235" s="23"/>
      <c r="F235" s="14"/>
      <c r="G235" s="14"/>
      <c r="H235" s="18"/>
      <c r="I235" s="178"/>
      <c r="J235" s="31">
        <f t="shared" si="5"/>
        <v>0</v>
      </c>
      <c r="K235" s="31"/>
      <c r="L235" s="181"/>
      <c r="M235" s="14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Z235" s="20"/>
      <c r="AA235" s="20"/>
      <c r="AB235" s="9"/>
    </row>
    <row r="236" spans="2:28">
      <c r="B236" s="23"/>
      <c r="C236" s="179"/>
      <c r="D236" s="23"/>
      <c r="E236" s="23"/>
      <c r="F236" s="14"/>
      <c r="G236" s="14"/>
      <c r="H236" s="18"/>
      <c r="I236" s="178"/>
      <c r="J236" s="31">
        <f t="shared" si="5"/>
        <v>0</v>
      </c>
      <c r="K236" s="31"/>
      <c r="L236" s="181"/>
      <c r="M236" s="14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Z236" s="20"/>
      <c r="AA236" s="20"/>
      <c r="AB236" s="9"/>
    </row>
    <row r="237" spans="2:28">
      <c r="B237" s="23"/>
      <c r="C237" s="179"/>
      <c r="D237" s="23"/>
      <c r="E237" s="23"/>
      <c r="F237" s="14"/>
      <c r="G237" s="14"/>
      <c r="H237" s="183"/>
      <c r="I237" s="178"/>
      <c r="J237" s="31">
        <f t="shared" si="5"/>
        <v>0</v>
      </c>
      <c r="K237" s="31"/>
      <c r="L237" s="181"/>
      <c r="M237" s="14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Z237" s="20"/>
      <c r="AA237" s="20"/>
      <c r="AB237" s="9"/>
    </row>
    <row r="238" spans="2:28">
      <c r="B238" s="23"/>
      <c r="C238" s="179"/>
      <c r="D238" s="23"/>
      <c r="E238" s="23"/>
      <c r="F238" s="14"/>
      <c r="G238" s="14"/>
      <c r="H238" s="183"/>
      <c r="I238" s="178"/>
      <c r="J238" s="31">
        <f t="shared" si="5"/>
        <v>0</v>
      </c>
      <c r="K238" s="31"/>
      <c r="L238" s="181"/>
      <c r="M238" s="14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Z238" s="20"/>
      <c r="AA238" s="20"/>
      <c r="AB238" s="9"/>
    </row>
    <row r="239" spans="2:28">
      <c r="B239" s="23"/>
      <c r="C239" s="179"/>
      <c r="D239" s="23"/>
      <c r="E239" s="23"/>
      <c r="F239" s="14"/>
      <c r="G239" s="14"/>
      <c r="H239" s="183"/>
      <c r="I239" s="178"/>
      <c r="J239" s="31">
        <f t="shared" si="5"/>
        <v>0</v>
      </c>
      <c r="K239" s="31"/>
      <c r="L239" s="181"/>
      <c r="M239" s="14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Z239" s="20"/>
      <c r="AA239" s="20"/>
      <c r="AB239" s="9"/>
    </row>
    <row r="240" spans="2:28">
      <c r="B240" s="23"/>
      <c r="C240" s="179"/>
      <c r="D240" s="23"/>
      <c r="E240" s="23"/>
      <c r="F240" s="14"/>
      <c r="G240" s="14"/>
      <c r="H240" s="183"/>
      <c r="I240" s="178"/>
      <c r="J240" s="31">
        <f t="shared" si="5"/>
        <v>0</v>
      </c>
      <c r="K240" s="31"/>
      <c r="L240" s="181"/>
      <c r="M240" s="14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Z240" s="20"/>
      <c r="AA240" s="20"/>
      <c r="AB240" s="9"/>
    </row>
    <row r="241" spans="2:28">
      <c r="B241" s="23"/>
      <c r="C241" s="179"/>
      <c r="D241" s="23"/>
      <c r="E241" s="23"/>
      <c r="F241" s="14"/>
      <c r="G241" s="14"/>
      <c r="H241" s="183"/>
      <c r="I241" s="178"/>
      <c r="J241" s="31">
        <f t="shared" si="5"/>
        <v>0</v>
      </c>
      <c r="K241" s="31"/>
      <c r="L241" s="181"/>
      <c r="M241" s="14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Z241" s="20"/>
      <c r="AA241" s="20"/>
      <c r="AB241" s="9"/>
    </row>
    <row r="242" spans="2:28">
      <c r="B242" s="23"/>
      <c r="C242" s="179"/>
      <c r="D242" s="23"/>
      <c r="E242" s="23"/>
      <c r="F242" s="14"/>
      <c r="G242" s="14"/>
      <c r="H242" s="183"/>
      <c r="I242" s="178"/>
      <c r="J242" s="31">
        <f t="shared" si="5"/>
        <v>0</v>
      </c>
      <c r="K242" s="31"/>
      <c r="L242" s="181"/>
      <c r="M242" s="14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Z242" s="20"/>
      <c r="AA242" s="20"/>
      <c r="AB242" s="9"/>
    </row>
    <row r="243" spans="2:28">
      <c r="B243" s="23"/>
      <c r="C243" s="179"/>
      <c r="D243" s="23"/>
      <c r="E243" s="23"/>
      <c r="F243" s="14"/>
      <c r="G243" s="14"/>
      <c r="H243" s="183"/>
      <c r="I243" s="178"/>
      <c r="J243" s="31">
        <f t="shared" si="5"/>
        <v>0</v>
      </c>
      <c r="K243" s="31"/>
      <c r="L243" s="181"/>
      <c r="M243" s="14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Z243" s="20"/>
      <c r="AA243" s="20"/>
      <c r="AB243" s="9"/>
    </row>
    <row r="244" spans="2:28">
      <c r="B244" s="23"/>
      <c r="C244" s="179"/>
      <c r="D244" s="23"/>
      <c r="E244" s="23"/>
      <c r="F244" s="14"/>
      <c r="G244" s="14"/>
      <c r="H244" s="183"/>
      <c r="I244" s="178"/>
      <c r="J244" s="31">
        <f t="shared" si="5"/>
        <v>0</v>
      </c>
      <c r="K244" s="31"/>
      <c r="L244" s="181"/>
      <c r="M244" s="14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Z244" s="20"/>
      <c r="AA244" s="20"/>
      <c r="AB244" s="9"/>
    </row>
    <row r="245" spans="2:28">
      <c r="B245" s="23"/>
      <c r="C245" s="179"/>
      <c r="D245" s="23"/>
      <c r="E245" s="23"/>
      <c r="F245" s="14"/>
      <c r="G245" s="14"/>
      <c r="H245" s="183"/>
      <c r="I245" s="178"/>
      <c r="J245" s="31">
        <f t="shared" si="5"/>
        <v>0</v>
      </c>
      <c r="K245" s="31"/>
      <c r="L245" s="181"/>
      <c r="M245" s="14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Z245" s="20"/>
      <c r="AA245" s="20"/>
      <c r="AB245" s="9"/>
    </row>
    <row r="246" spans="2:28">
      <c r="B246" s="23"/>
      <c r="C246" s="179"/>
      <c r="D246" s="23"/>
      <c r="E246" s="23"/>
      <c r="F246" s="14"/>
      <c r="G246" s="14"/>
      <c r="H246" s="183"/>
      <c r="I246" s="178"/>
      <c r="J246" s="31">
        <f t="shared" si="5"/>
        <v>0</v>
      </c>
      <c r="K246" s="31"/>
      <c r="L246" s="181"/>
      <c r="M246" s="14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Z246" s="20"/>
      <c r="AA246" s="20"/>
      <c r="AB246" s="9"/>
    </row>
    <row r="247" spans="2:28">
      <c r="B247" s="23"/>
      <c r="C247" s="179"/>
      <c r="D247" s="23"/>
      <c r="E247" s="23"/>
      <c r="F247" s="14"/>
      <c r="G247" s="14"/>
      <c r="H247" s="183"/>
      <c r="I247" s="178"/>
      <c r="J247" s="31">
        <f t="shared" si="5"/>
        <v>0</v>
      </c>
      <c r="K247" s="31"/>
      <c r="L247" s="181"/>
      <c r="M247" s="14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Z247" s="20"/>
      <c r="AA247" s="20"/>
      <c r="AB247" s="9"/>
    </row>
    <row r="248" spans="2:28">
      <c r="B248" s="23"/>
      <c r="C248" s="179"/>
      <c r="D248" s="23"/>
      <c r="E248" s="23"/>
      <c r="F248" s="14"/>
      <c r="G248" s="14"/>
      <c r="H248" s="183"/>
      <c r="I248" s="178"/>
      <c r="J248" s="31">
        <f t="shared" si="5"/>
        <v>0</v>
      </c>
      <c r="K248" s="31"/>
      <c r="L248" s="181"/>
      <c r="M248" s="14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Z248" s="20"/>
      <c r="AA248" s="20"/>
      <c r="AB248" s="9"/>
    </row>
    <row r="249" spans="2:28">
      <c r="B249" s="23"/>
      <c r="C249" s="179"/>
      <c r="D249" s="23"/>
      <c r="E249" s="23"/>
      <c r="F249" s="14"/>
      <c r="G249" s="14"/>
      <c r="H249" s="183"/>
      <c r="I249" s="178"/>
      <c r="J249" s="31">
        <f t="shared" si="5"/>
        <v>0</v>
      </c>
      <c r="K249" s="31"/>
      <c r="L249" s="181"/>
      <c r="M249" s="14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Z249" s="20"/>
      <c r="AA249" s="20"/>
      <c r="AB249" s="9"/>
    </row>
    <row r="250" spans="2:28">
      <c r="B250" s="23"/>
      <c r="C250" s="179"/>
      <c r="D250" s="23"/>
      <c r="E250" s="23"/>
      <c r="F250" s="14"/>
      <c r="G250" s="14"/>
      <c r="H250" s="183"/>
      <c r="I250" s="178"/>
      <c r="J250" s="31">
        <f t="shared" si="5"/>
        <v>0</v>
      </c>
      <c r="K250" s="31"/>
      <c r="L250" s="181"/>
      <c r="M250" s="14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Z250" s="20"/>
      <c r="AA250" s="20"/>
      <c r="AB250" s="9"/>
    </row>
    <row r="251" spans="2:28">
      <c r="B251" s="23"/>
      <c r="C251" s="179"/>
      <c r="D251" s="23"/>
      <c r="E251" s="23"/>
      <c r="F251" s="14"/>
      <c r="G251" s="14"/>
      <c r="H251" s="183"/>
      <c r="I251" s="178"/>
      <c r="J251" s="31">
        <f t="shared" si="5"/>
        <v>0</v>
      </c>
      <c r="K251" s="31"/>
      <c r="L251" s="181"/>
      <c r="M251" s="14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Z251" s="20"/>
      <c r="AA251" s="20"/>
      <c r="AB251" s="9"/>
    </row>
    <row r="252" spans="2:28">
      <c r="B252" s="23"/>
      <c r="C252" s="179"/>
      <c r="D252" s="23"/>
      <c r="E252" s="23"/>
      <c r="F252" s="14"/>
      <c r="G252" s="14"/>
      <c r="H252" s="183"/>
      <c r="I252" s="178"/>
      <c r="J252" s="31">
        <f t="shared" si="5"/>
        <v>0</v>
      </c>
      <c r="K252" s="31"/>
      <c r="L252" s="181"/>
      <c r="M252" s="14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Z252" s="20"/>
      <c r="AA252" s="20"/>
      <c r="AB252" s="9"/>
    </row>
    <row r="253" spans="2:28">
      <c r="B253" s="23"/>
      <c r="C253" s="179"/>
      <c r="D253" s="23"/>
      <c r="E253" s="23"/>
      <c r="F253" s="14"/>
      <c r="G253" s="14"/>
      <c r="H253" s="183"/>
      <c r="I253" s="178"/>
      <c r="J253" s="31">
        <f t="shared" si="5"/>
        <v>0</v>
      </c>
      <c r="K253" s="31"/>
      <c r="L253" s="181"/>
      <c r="M253" s="14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Z253" s="20"/>
      <c r="AA253" s="20"/>
      <c r="AB253" s="9"/>
    </row>
    <row r="254" spans="2:28">
      <c r="B254" s="23"/>
      <c r="C254" s="179"/>
      <c r="D254" s="23"/>
      <c r="E254" s="23"/>
      <c r="F254" s="14"/>
      <c r="G254" s="14"/>
      <c r="H254" s="183"/>
      <c r="I254" s="178"/>
      <c r="J254" s="31">
        <f t="shared" si="5"/>
        <v>0</v>
      </c>
      <c r="K254" s="31"/>
      <c r="L254" s="181"/>
      <c r="M254" s="14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Z254" s="20"/>
      <c r="AA254" s="20"/>
      <c r="AB254" s="9"/>
    </row>
    <row r="255" spans="2:28">
      <c r="B255" s="23"/>
      <c r="C255" s="179"/>
      <c r="D255" s="23"/>
      <c r="E255" s="23"/>
      <c r="F255" s="14"/>
      <c r="G255" s="14"/>
      <c r="H255" s="183"/>
      <c r="I255" s="178"/>
      <c r="J255" s="31">
        <f t="shared" si="5"/>
        <v>0</v>
      </c>
      <c r="K255" s="31"/>
      <c r="L255" s="181"/>
      <c r="M255" s="14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Z255" s="20"/>
      <c r="AA255" s="20"/>
      <c r="AB255" s="9"/>
    </row>
    <row r="256" spans="2:28">
      <c r="B256" s="23"/>
      <c r="C256" s="179"/>
      <c r="D256" s="23"/>
      <c r="E256" s="23"/>
      <c r="F256" s="14"/>
      <c r="G256" s="14"/>
      <c r="H256" s="183"/>
      <c r="I256" s="178"/>
      <c r="J256" s="31">
        <f t="shared" si="5"/>
        <v>0</v>
      </c>
      <c r="K256" s="31"/>
      <c r="L256" s="181"/>
      <c r="M256" s="14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Z256" s="20"/>
      <c r="AA256" s="20"/>
      <c r="AB256" s="9"/>
    </row>
    <row r="257" spans="2:28">
      <c r="B257" s="23"/>
      <c r="C257" s="179"/>
      <c r="D257" s="23"/>
      <c r="E257" s="23"/>
      <c r="F257" s="14"/>
      <c r="G257" s="14"/>
      <c r="H257" s="183"/>
      <c r="I257" s="178"/>
      <c r="J257" s="31">
        <f t="shared" si="5"/>
        <v>0</v>
      </c>
      <c r="K257" s="31"/>
      <c r="L257" s="181"/>
      <c r="M257" s="14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Z257" s="20"/>
      <c r="AA257" s="20"/>
      <c r="AB257" s="9"/>
    </row>
    <row r="258" spans="2:28">
      <c r="B258" s="23"/>
      <c r="C258" s="179"/>
      <c r="D258" s="23"/>
      <c r="E258" s="23"/>
      <c r="F258" s="14"/>
      <c r="G258" s="14"/>
      <c r="H258" s="183"/>
      <c r="I258" s="178"/>
      <c r="J258" s="31">
        <f t="shared" si="5"/>
        <v>0</v>
      </c>
      <c r="K258" s="31"/>
      <c r="L258" s="181"/>
      <c r="M258" s="14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Z258" s="20"/>
      <c r="AA258" s="20"/>
      <c r="AB258" s="9"/>
    </row>
    <row r="259" spans="2:28">
      <c r="B259" s="23"/>
      <c r="C259" s="179"/>
      <c r="D259" s="23"/>
      <c r="E259" s="23"/>
      <c r="F259" s="14"/>
      <c r="G259" s="14"/>
      <c r="H259" s="183"/>
      <c r="I259" s="178"/>
      <c r="J259" s="31">
        <f t="shared" si="5"/>
        <v>0</v>
      </c>
      <c r="K259" s="31"/>
      <c r="L259" s="181"/>
      <c r="M259" s="14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Z259" s="20"/>
      <c r="AA259" s="20"/>
      <c r="AB259" s="9"/>
    </row>
    <row r="260" spans="2:28">
      <c r="B260" s="23"/>
      <c r="C260" s="179"/>
      <c r="D260" s="23"/>
      <c r="E260" s="23"/>
      <c r="F260" s="14"/>
      <c r="G260" s="14"/>
      <c r="H260" s="183"/>
      <c r="I260" s="178"/>
      <c r="J260" s="31">
        <f t="shared" si="5"/>
        <v>0</v>
      </c>
      <c r="K260" s="31"/>
      <c r="L260" s="181"/>
      <c r="M260" s="14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Z260" s="20"/>
      <c r="AA260" s="20"/>
      <c r="AB260" s="9"/>
    </row>
    <row r="261" spans="2:28">
      <c r="B261" s="23"/>
      <c r="C261" s="179"/>
      <c r="D261" s="23"/>
      <c r="E261" s="23"/>
      <c r="F261" s="14"/>
      <c r="G261" s="14"/>
      <c r="H261" s="183"/>
      <c r="I261" s="178"/>
      <c r="J261" s="31">
        <f t="shared" si="5"/>
        <v>0</v>
      </c>
      <c r="K261" s="31"/>
      <c r="L261" s="181"/>
      <c r="M261" s="14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Z261" s="20"/>
      <c r="AA261" s="20"/>
      <c r="AB261" s="9"/>
    </row>
    <row r="262" spans="2:28">
      <c r="B262" s="23"/>
      <c r="C262" s="179"/>
      <c r="D262" s="23"/>
      <c r="E262" s="23"/>
      <c r="F262" s="14"/>
      <c r="G262" s="14"/>
      <c r="H262" s="183"/>
      <c r="I262" s="178"/>
      <c r="J262" s="31">
        <f t="shared" si="5"/>
        <v>0</v>
      </c>
      <c r="K262" s="31"/>
      <c r="L262" s="181"/>
      <c r="M262" s="14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Z262" s="20"/>
      <c r="AA262" s="20"/>
      <c r="AB262" s="9"/>
    </row>
    <row r="263" spans="2:28">
      <c r="B263" s="23"/>
      <c r="C263" s="179"/>
      <c r="D263" s="23"/>
      <c r="E263" s="23"/>
      <c r="F263" s="14"/>
      <c r="G263" s="14"/>
      <c r="H263" s="183"/>
      <c r="I263" s="178"/>
      <c r="J263" s="31">
        <f t="shared" ref="J263:J326" si="6">IF(AND(H263&gt;0,I263&gt;0),F263/((I263-H263)/365),0)</f>
        <v>0</v>
      </c>
      <c r="K263" s="31"/>
      <c r="L263" s="181"/>
      <c r="M263" s="14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Z263" s="20"/>
      <c r="AA263" s="20"/>
      <c r="AB263" s="9"/>
    </row>
    <row r="264" spans="2:28">
      <c r="B264" s="23"/>
      <c r="C264" s="179"/>
      <c r="D264" s="23"/>
      <c r="E264" s="23"/>
      <c r="F264" s="14"/>
      <c r="G264" s="14"/>
      <c r="H264" s="183"/>
      <c r="I264" s="178"/>
      <c r="J264" s="31">
        <f t="shared" si="6"/>
        <v>0</v>
      </c>
      <c r="K264" s="31"/>
      <c r="L264" s="181"/>
      <c r="M264" s="14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Z264" s="20"/>
      <c r="AA264" s="20"/>
      <c r="AB264" s="9"/>
    </row>
    <row r="265" spans="2:28">
      <c r="B265" s="23"/>
      <c r="C265" s="179"/>
      <c r="D265" s="23"/>
      <c r="E265" s="23"/>
      <c r="F265" s="14"/>
      <c r="G265" s="14"/>
      <c r="H265" s="183"/>
      <c r="I265" s="178"/>
      <c r="J265" s="31">
        <f t="shared" si="6"/>
        <v>0</v>
      </c>
      <c r="K265" s="31"/>
      <c r="L265" s="181"/>
      <c r="M265" s="184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Z265" s="20"/>
      <c r="AA265" s="20"/>
      <c r="AB265" s="9"/>
    </row>
    <row r="266" spans="2:28">
      <c r="B266" s="23"/>
      <c r="C266" s="179"/>
      <c r="D266" s="23"/>
      <c r="E266" s="23"/>
      <c r="F266" s="14"/>
      <c r="G266" s="14"/>
      <c r="H266" s="183"/>
      <c r="I266" s="178"/>
      <c r="J266" s="31">
        <f t="shared" si="6"/>
        <v>0</v>
      </c>
      <c r="K266" s="31"/>
      <c r="L266" s="181"/>
      <c r="M266" s="184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Z266" s="20"/>
      <c r="AA266" s="20"/>
      <c r="AB266" s="9"/>
    </row>
    <row r="267" spans="2:28">
      <c r="B267" s="23"/>
      <c r="C267" s="179"/>
      <c r="D267" s="23"/>
      <c r="E267" s="23"/>
      <c r="F267" s="14"/>
      <c r="G267" s="14"/>
      <c r="H267" s="183"/>
      <c r="I267" s="178"/>
      <c r="J267" s="31">
        <f t="shared" si="6"/>
        <v>0</v>
      </c>
      <c r="K267" s="31"/>
      <c r="L267" s="181"/>
      <c r="M267" s="184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Z267" s="20"/>
      <c r="AA267" s="20"/>
      <c r="AB267" s="9"/>
    </row>
    <row r="268" spans="2:28">
      <c r="B268" s="23"/>
      <c r="C268" s="179"/>
      <c r="D268" s="23"/>
      <c r="E268" s="23"/>
      <c r="F268" s="14"/>
      <c r="G268" s="14"/>
      <c r="H268" s="183"/>
      <c r="I268" s="178"/>
      <c r="J268" s="31">
        <f t="shared" si="6"/>
        <v>0</v>
      </c>
      <c r="K268" s="31"/>
      <c r="L268" s="181"/>
      <c r="M268" s="184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Z268" s="20"/>
      <c r="AA268" s="20"/>
      <c r="AB268" s="9"/>
    </row>
    <row r="269" spans="2:28">
      <c r="B269" s="23"/>
      <c r="C269" s="179"/>
      <c r="D269" s="23"/>
      <c r="E269" s="23"/>
      <c r="F269" s="14"/>
      <c r="G269" s="14"/>
      <c r="H269" s="183"/>
      <c r="I269" s="178"/>
      <c r="J269" s="31">
        <f t="shared" si="6"/>
        <v>0</v>
      </c>
      <c r="K269" s="31"/>
      <c r="L269" s="181"/>
      <c r="M269" s="184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Z269" s="20"/>
      <c r="AA269" s="20"/>
      <c r="AB269" s="9"/>
    </row>
    <row r="270" spans="2:28">
      <c r="B270" s="23"/>
      <c r="C270" s="179"/>
      <c r="D270" s="23"/>
      <c r="E270" s="23"/>
      <c r="F270" s="14"/>
      <c r="G270" s="14"/>
      <c r="H270" s="183"/>
      <c r="I270" s="178"/>
      <c r="J270" s="31">
        <f t="shared" si="6"/>
        <v>0</v>
      </c>
      <c r="K270" s="31"/>
      <c r="L270" s="181"/>
      <c r="M270" s="184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Z270" s="20"/>
      <c r="AA270" s="20"/>
      <c r="AB270" s="9"/>
    </row>
    <row r="271" spans="2:28">
      <c r="B271" s="23"/>
      <c r="C271" s="179"/>
      <c r="D271" s="23"/>
      <c r="E271" s="23"/>
      <c r="F271" s="14"/>
      <c r="G271" s="14"/>
      <c r="H271" s="183"/>
      <c r="I271" s="178"/>
      <c r="J271" s="31">
        <f t="shared" si="6"/>
        <v>0</v>
      </c>
      <c r="K271" s="31"/>
      <c r="L271" s="181"/>
      <c r="M271" s="184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Z271" s="20"/>
      <c r="AA271" s="20"/>
      <c r="AB271" s="9"/>
    </row>
    <row r="272" spans="2:28">
      <c r="B272" s="23"/>
      <c r="C272" s="179"/>
      <c r="D272" s="23"/>
      <c r="E272" s="23"/>
      <c r="F272" s="14"/>
      <c r="G272" s="14"/>
      <c r="H272" s="183"/>
      <c r="I272" s="178"/>
      <c r="J272" s="31">
        <f t="shared" si="6"/>
        <v>0</v>
      </c>
      <c r="K272" s="31"/>
      <c r="L272" s="181"/>
      <c r="M272" s="184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Z272" s="20"/>
      <c r="AA272" s="20"/>
      <c r="AB272" s="9"/>
    </row>
    <row r="273" spans="2:28">
      <c r="B273" s="23"/>
      <c r="C273" s="179"/>
      <c r="D273" s="23"/>
      <c r="E273" s="23"/>
      <c r="F273" s="14"/>
      <c r="G273" s="14"/>
      <c r="H273" s="183"/>
      <c r="I273" s="178"/>
      <c r="J273" s="31">
        <f t="shared" si="6"/>
        <v>0</v>
      </c>
      <c r="K273" s="31"/>
      <c r="L273" s="181"/>
      <c r="M273" s="184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Z273" s="20"/>
      <c r="AA273" s="20"/>
      <c r="AB273" s="9"/>
    </row>
    <row r="274" spans="2:28">
      <c r="B274" s="23"/>
      <c r="C274" s="179"/>
      <c r="D274" s="23"/>
      <c r="E274" s="23"/>
      <c r="F274" s="14"/>
      <c r="G274" s="14"/>
      <c r="H274" s="183"/>
      <c r="I274" s="178"/>
      <c r="J274" s="31">
        <f t="shared" si="6"/>
        <v>0</v>
      </c>
      <c r="K274" s="31"/>
      <c r="L274" s="181"/>
      <c r="M274" s="184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Z274" s="20"/>
      <c r="AA274" s="20"/>
      <c r="AB274" s="9"/>
    </row>
    <row r="275" spans="2:28">
      <c r="B275" s="23"/>
      <c r="C275" s="179"/>
      <c r="D275" s="23"/>
      <c r="E275" s="23"/>
      <c r="F275" s="14"/>
      <c r="G275" s="14"/>
      <c r="H275" s="183"/>
      <c r="I275" s="178"/>
      <c r="J275" s="31">
        <f t="shared" si="6"/>
        <v>0</v>
      </c>
      <c r="K275" s="31"/>
      <c r="L275" s="181"/>
      <c r="M275" s="184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Z275" s="20"/>
      <c r="AA275" s="20"/>
      <c r="AB275" s="9"/>
    </row>
    <row r="276" spans="2:28">
      <c r="B276" s="23"/>
      <c r="C276" s="179"/>
      <c r="D276" s="23"/>
      <c r="E276" s="23"/>
      <c r="F276" s="14"/>
      <c r="G276" s="14"/>
      <c r="H276" s="183"/>
      <c r="I276" s="178"/>
      <c r="J276" s="31">
        <f t="shared" si="6"/>
        <v>0</v>
      </c>
      <c r="K276" s="31"/>
      <c r="L276" s="181"/>
      <c r="M276" s="184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Z276" s="20"/>
      <c r="AA276" s="20"/>
      <c r="AB276" s="9"/>
    </row>
    <row r="277" spans="2:28">
      <c r="B277" s="23"/>
      <c r="C277" s="179"/>
      <c r="D277" s="23"/>
      <c r="E277" s="23"/>
      <c r="F277" s="14"/>
      <c r="G277" s="14"/>
      <c r="H277" s="183"/>
      <c r="I277" s="178"/>
      <c r="J277" s="31">
        <f t="shared" si="6"/>
        <v>0</v>
      </c>
      <c r="K277" s="31"/>
      <c r="L277" s="181"/>
      <c r="M277" s="184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Z277" s="20"/>
      <c r="AA277" s="20"/>
      <c r="AB277" s="9"/>
    </row>
    <row r="278" spans="2:28">
      <c r="B278" s="23"/>
      <c r="C278" s="179"/>
      <c r="D278" s="23"/>
      <c r="E278" s="23"/>
      <c r="F278" s="14"/>
      <c r="G278" s="14"/>
      <c r="H278" s="183"/>
      <c r="I278" s="178"/>
      <c r="J278" s="31">
        <f t="shared" si="6"/>
        <v>0</v>
      </c>
      <c r="K278" s="31"/>
      <c r="L278" s="181"/>
      <c r="M278" s="184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Z278" s="20"/>
      <c r="AA278" s="20"/>
      <c r="AB278" s="9"/>
    </row>
    <row r="279" spans="2:28">
      <c r="B279" s="23"/>
      <c r="C279" s="179"/>
      <c r="D279" s="23"/>
      <c r="E279" s="23"/>
      <c r="F279" s="14"/>
      <c r="G279" s="14"/>
      <c r="H279" s="183"/>
      <c r="I279" s="178"/>
      <c r="J279" s="31">
        <f t="shared" si="6"/>
        <v>0</v>
      </c>
      <c r="K279" s="31"/>
      <c r="L279" s="181"/>
      <c r="M279" s="184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Z279" s="20"/>
      <c r="AA279" s="20"/>
      <c r="AB279" s="9"/>
    </row>
    <row r="280" spans="2:28">
      <c r="B280" s="23"/>
      <c r="C280" s="179"/>
      <c r="D280" s="23"/>
      <c r="E280" s="23"/>
      <c r="F280" s="14"/>
      <c r="G280" s="14"/>
      <c r="H280" s="183"/>
      <c r="I280" s="178"/>
      <c r="J280" s="31">
        <f t="shared" si="6"/>
        <v>0</v>
      </c>
      <c r="K280" s="31"/>
      <c r="L280" s="181"/>
      <c r="M280" s="184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Z280" s="20"/>
      <c r="AA280" s="20"/>
      <c r="AB280" s="9"/>
    </row>
    <row r="281" spans="2:28">
      <c r="B281" s="23"/>
      <c r="C281" s="179"/>
      <c r="D281" s="23"/>
      <c r="E281" s="23"/>
      <c r="F281" s="14"/>
      <c r="G281" s="14"/>
      <c r="H281" s="183"/>
      <c r="I281" s="178"/>
      <c r="J281" s="31">
        <f t="shared" si="6"/>
        <v>0</v>
      </c>
      <c r="K281" s="31"/>
      <c r="L281" s="181"/>
      <c r="M281" s="184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Z281" s="20"/>
      <c r="AA281" s="20"/>
      <c r="AB281" s="9"/>
    </row>
    <row r="282" spans="2:28">
      <c r="B282" s="23"/>
      <c r="C282" s="179"/>
      <c r="D282" s="23"/>
      <c r="E282" s="23"/>
      <c r="F282" s="14"/>
      <c r="G282" s="14"/>
      <c r="H282" s="183"/>
      <c r="I282" s="178"/>
      <c r="J282" s="31">
        <f t="shared" si="6"/>
        <v>0</v>
      </c>
      <c r="K282" s="31"/>
      <c r="L282" s="181"/>
      <c r="M282" s="184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Z282" s="20"/>
      <c r="AA282" s="20"/>
      <c r="AB282" s="9"/>
    </row>
    <row r="283" spans="2:28">
      <c r="B283" s="23"/>
      <c r="C283" s="179"/>
      <c r="D283" s="23"/>
      <c r="E283" s="23"/>
      <c r="F283" s="14"/>
      <c r="G283" s="14"/>
      <c r="H283" s="183"/>
      <c r="I283" s="178"/>
      <c r="J283" s="31">
        <f t="shared" si="6"/>
        <v>0</v>
      </c>
      <c r="K283" s="31"/>
      <c r="L283" s="181"/>
      <c r="M283" s="184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Z283" s="20"/>
      <c r="AA283" s="20"/>
      <c r="AB283" s="9"/>
    </row>
    <row r="284" spans="2:28">
      <c r="B284" s="23"/>
      <c r="C284" s="179"/>
      <c r="D284" s="23"/>
      <c r="E284" s="23"/>
      <c r="F284" s="14"/>
      <c r="G284" s="14"/>
      <c r="H284" s="183"/>
      <c r="I284" s="178"/>
      <c r="J284" s="31">
        <f t="shared" si="6"/>
        <v>0</v>
      </c>
      <c r="K284" s="31"/>
      <c r="L284" s="181"/>
      <c r="M284" s="184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Z284" s="20"/>
      <c r="AA284" s="20"/>
      <c r="AB284" s="9"/>
    </row>
    <row r="285" spans="2:28">
      <c r="B285" s="23"/>
      <c r="C285" s="179"/>
      <c r="D285" s="23"/>
      <c r="E285" s="23"/>
      <c r="F285" s="14"/>
      <c r="G285" s="14"/>
      <c r="H285" s="183"/>
      <c r="I285" s="178"/>
      <c r="J285" s="31">
        <f t="shared" si="6"/>
        <v>0</v>
      </c>
      <c r="K285" s="31"/>
      <c r="L285" s="181"/>
      <c r="M285" s="184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Z285" s="20"/>
      <c r="AA285" s="20"/>
      <c r="AB285" s="9"/>
    </row>
    <row r="286" spans="2:28">
      <c r="B286" s="23"/>
      <c r="C286" s="179"/>
      <c r="D286" s="23"/>
      <c r="E286" s="23"/>
      <c r="F286" s="14"/>
      <c r="G286" s="14"/>
      <c r="H286" s="183"/>
      <c r="I286" s="178"/>
      <c r="J286" s="31">
        <f t="shared" si="6"/>
        <v>0</v>
      </c>
      <c r="K286" s="31"/>
      <c r="L286" s="181"/>
      <c r="M286" s="184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Z286" s="20"/>
      <c r="AA286" s="20"/>
      <c r="AB286" s="9"/>
    </row>
    <row r="287" spans="2:28">
      <c r="B287" s="23"/>
      <c r="C287" s="179"/>
      <c r="D287" s="23"/>
      <c r="E287" s="23"/>
      <c r="F287" s="14"/>
      <c r="G287" s="14"/>
      <c r="H287" s="183"/>
      <c r="I287" s="178"/>
      <c r="J287" s="31">
        <f t="shared" si="6"/>
        <v>0</v>
      </c>
      <c r="K287" s="31"/>
      <c r="L287" s="181"/>
      <c r="M287" s="184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Z287" s="20"/>
      <c r="AA287" s="20"/>
      <c r="AB287" s="9"/>
    </row>
    <row r="288" spans="2:28">
      <c r="B288" s="23"/>
      <c r="C288" s="179"/>
      <c r="D288" s="23"/>
      <c r="E288" s="23"/>
      <c r="F288" s="14"/>
      <c r="G288" s="14"/>
      <c r="H288" s="183"/>
      <c r="I288" s="178"/>
      <c r="J288" s="31">
        <f t="shared" si="6"/>
        <v>0</v>
      </c>
      <c r="K288" s="31"/>
      <c r="L288" s="181"/>
      <c r="M288" s="184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Z288" s="20"/>
      <c r="AA288" s="20"/>
      <c r="AB288" s="9"/>
    </row>
    <row r="289" spans="2:28">
      <c r="B289" s="23"/>
      <c r="C289" s="179"/>
      <c r="D289" s="23"/>
      <c r="E289" s="23"/>
      <c r="F289" s="14"/>
      <c r="G289" s="14"/>
      <c r="H289" s="183"/>
      <c r="I289" s="178"/>
      <c r="J289" s="31">
        <f t="shared" si="6"/>
        <v>0</v>
      </c>
      <c r="K289" s="31"/>
      <c r="L289" s="181"/>
      <c r="M289" s="184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Z289" s="20"/>
      <c r="AA289" s="20"/>
      <c r="AB289" s="9"/>
    </row>
    <row r="290" spans="2:28">
      <c r="B290" s="23"/>
      <c r="C290" s="179"/>
      <c r="D290" s="23"/>
      <c r="E290" s="23"/>
      <c r="F290" s="14"/>
      <c r="G290" s="14"/>
      <c r="H290" s="183"/>
      <c r="I290" s="178"/>
      <c r="J290" s="31">
        <f t="shared" si="6"/>
        <v>0</v>
      </c>
      <c r="K290" s="31"/>
      <c r="L290" s="181"/>
      <c r="M290" s="184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Z290" s="20"/>
      <c r="AA290" s="20"/>
      <c r="AB290" s="9"/>
    </row>
    <row r="291" spans="2:28">
      <c r="B291" s="23"/>
      <c r="C291" s="179"/>
      <c r="D291" s="23"/>
      <c r="E291" s="23"/>
      <c r="F291" s="14"/>
      <c r="G291" s="14"/>
      <c r="H291" s="183"/>
      <c r="I291" s="178"/>
      <c r="J291" s="31">
        <f t="shared" si="6"/>
        <v>0</v>
      </c>
      <c r="K291" s="31"/>
      <c r="L291" s="181"/>
      <c r="M291" s="184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Z291" s="20"/>
      <c r="AA291" s="20"/>
      <c r="AB291" s="9"/>
    </row>
    <row r="292" spans="2:28">
      <c r="B292" s="23"/>
      <c r="C292" s="179"/>
      <c r="D292" s="23"/>
      <c r="E292" s="23"/>
      <c r="F292" s="14"/>
      <c r="G292" s="14"/>
      <c r="H292" s="183"/>
      <c r="I292" s="178"/>
      <c r="J292" s="31">
        <f t="shared" si="6"/>
        <v>0</v>
      </c>
      <c r="K292" s="31"/>
      <c r="L292" s="181"/>
      <c r="M292" s="184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Z292" s="20"/>
      <c r="AA292" s="20"/>
      <c r="AB292" s="9"/>
    </row>
    <row r="293" spans="2:28">
      <c r="B293" s="23"/>
      <c r="C293" s="179"/>
      <c r="D293" s="23"/>
      <c r="E293" s="23"/>
      <c r="F293" s="14"/>
      <c r="G293" s="14"/>
      <c r="H293" s="183"/>
      <c r="I293" s="178"/>
      <c r="J293" s="31">
        <f t="shared" si="6"/>
        <v>0</v>
      </c>
      <c r="K293" s="31"/>
      <c r="L293" s="181"/>
      <c r="M293" s="184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Z293" s="20"/>
      <c r="AA293" s="20"/>
      <c r="AB293" s="9"/>
    </row>
    <row r="294" spans="2:28">
      <c r="B294" s="23"/>
      <c r="C294" s="179"/>
      <c r="D294" s="23"/>
      <c r="E294" s="23"/>
      <c r="F294" s="14"/>
      <c r="G294" s="14"/>
      <c r="H294" s="183"/>
      <c r="I294" s="178"/>
      <c r="J294" s="31">
        <f t="shared" si="6"/>
        <v>0</v>
      </c>
      <c r="K294" s="31"/>
      <c r="L294" s="181"/>
      <c r="M294" s="184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Z294" s="20"/>
      <c r="AA294" s="20"/>
      <c r="AB294" s="9"/>
    </row>
    <row r="295" spans="2:28">
      <c r="B295" s="23"/>
      <c r="C295" s="179"/>
      <c r="D295" s="23"/>
      <c r="E295" s="23"/>
      <c r="F295" s="14"/>
      <c r="G295" s="14"/>
      <c r="H295" s="183"/>
      <c r="I295" s="178"/>
      <c r="J295" s="31">
        <f t="shared" si="6"/>
        <v>0</v>
      </c>
      <c r="K295" s="31"/>
      <c r="L295" s="181"/>
      <c r="M295" s="184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Z295" s="20"/>
      <c r="AA295" s="20"/>
      <c r="AB295" s="9"/>
    </row>
    <row r="296" spans="2:28">
      <c r="B296" s="23"/>
      <c r="C296" s="179"/>
      <c r="D296" s="23"/>
      <c r="E296" s="23"/>
      <c r="F296" s="14"/>
      <c r="G296" s="14"/>
      <c r="H296" s="183"/>
      <c r="I296" s="178"/>
      <c r="J296" s="31">
        <f t="shared" si="6"/>
        <v>0</v>
      </c>
      <c r="K296" s="31"/>
      <c r="L296" s="181"/>
      <c r="M296" s="184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Z296" s="20"/>
      <c r="AA296" s="20"/>
      <c r="AB296" s="9"/>
    </row>
    <row r="297" spans="2:28">
      <c r="B297" s="23"/>
      <c r="C297" s="179"/>
      <c r="D297" s="23"/>
      <c r="E297" s="23"/>
      <c r="F297" s="14"/>
      <c r="G297" s="14"/>
      <c r="H297" s="183"/>
      <c r="I297" s="178"/>
      <c r="J297" s="31">
        <f t="shared" si="6"/>
        <v>0</v>
      </c>
      <c r="K297" s="31"/>
      <c r="L297" s="181"/>
      <c r="M297" s="184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Z297" s="20"/>
      <c r="AA297" s="20"/>
      <c r="AB297" s="9"/>
    </row>
    <row r="298" spans="2:28">
      <c r="B298" s="23"/>
      <c r="C298" s="179"/>
      <c r="D298" s="23"/>
      <c r="E298" s="23"/>
      <c r="F298" s="14"/>
      <c r="G298" s="14"/>
      <c r="H298" s="183"/>
      <c r="I298" s="178"/>
      <c r="J298" s="31">
        <f t="shared" si="6"/>
        <v>0</v>
      </c>
      <c r="K298" s="31"/>
      <c r="L298" s="185"/>
      <c r="M298" s="184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Z298" s="20"/>
      <c r="AA298" s="20"/>
      <c r="AB298" s="9"/>
    </row>
    <row r="299" spans="2:28">
      <c r="B299" s="23"/>
      <c r="C299" s="179"/>
      <c r="D299" s="23"/>
      <c r="E299" s="23"/>
      <c r="F299" s="14"/>
      <c r="G299" s="14"/>
      <c r="H299" s="183"/>
      <c r="I299" s="178"/>
      <c r="J299" s="31">
        <f t="shared" si="6"/>
        <v>0</v>
      </c>
      <c r="K299" s="31"/>
      <c r="L299" s="185"/>
      <c r="M299" s="184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Z299" s="20"/>
      <c r="AA299" s="20"/>
      <c r="AB299" s="9"/>
    </row>
    <row r="300" spans="2:28">
      <c r="B300" s="23"/>
      <c r="C300" s="179"/>
      <c r="D300" s="23"/>
      <c r="E300" s="23"/>
      <c r="F300" s="14"/>
      <c r="G300" s="14"/>
      <c r="H300" s="183"/>
      <c r="I300" s="178"/>
      <c r="J300" s="31">
        <f t="shared" si="6"/>
        <v>0</v>
      </c>
      <c r="K300" s="31"/>
      <c r="L300" s="185"/>
      <c r="M300" s="184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Z300" s="20"/>
      <c r="AA300" s="20"/>
      <c r="AB300" s="9"/>
    </row>
    <row r="301" spans="2:28">
      <c r="B301" s="23"/>
      <c r="C301" s="179"/>
      <c r="D301" s="23"/>
      <c r="E301" s="23"/>
      <c r="F301" s="14"/>
      <c r="G301" s="14"/>
      <c r="H301" s="183"/>
      <c r="I301" s="178"/>
      <c r="J301" s="31">
        <f t="shared" si="6"/>
        <v>0</v>
      </c>
      <c r="K301" s="31"/>
      <c r="L301" s="185"/>
      <c r="M301" s="184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Z301" s="20"/>
      <c r="AA301" s="20"/>
      <c r="AB301" s="9"/>
    </row>
    <row r="302" spans="2:28">
      <c r="B302" s="23"/>
      <c r="C302" s="179"/>
      <c r="D302" s="23"/>
      <c r="E302" s="23"/>
      <c r="F302" s="14"/>
      <c r="G302" s="14"/>
      <c r="H302" s="183"/>
      <c r="I302" s="178"/>
      <c r="J302" s="31">
        <f t="shared" si="6"/>
        <v>0</v>
      </c>
      <c r="K302" s="31"/>
      <c r="L302" s="185"/>
      <c r="M302" s="184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Z302" s="20"/>
      <c r="AA302" s="20"/>
      <c r="AB302" s="9"/>
    </row>
    <row r="303" spans="2:28">
      <c r="B303" s="23"/>
      <c r="C303" s="179"/>
      <c r="D303" s="23"/>
      <c r="E303" s="23"/>
      <c r="F303" s="14"/>
      <c r="G303" s="14"/>
      <c r="H303" s="183"/>
      <c r="I303" s="178"/>
      <c r="J303" s="31">
        <f t="shared" si="6"/>
        <v>0</v>
      </c>
      <c r="K303" s="31"/>
      <c r="L303" s="185"/>
      <c r="M303" s="184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Z303" s="20"/>
      <c r="AA303" s="20"/>
      <c r="AB303" s="9"/>
    </row>
    <row r="304" spans="2:28">
      <c r="B304" s="23"/>
      <c r="C304" s="179"/>
      <c r="D304" s="23"/>
      <c r="E304" s="23"/>
      <c r="F304" s="14"/>
      <c r="G304" s="14"/>
      <c r="H304" s="183"/>
      <c r="I304" s="178"/>
      <c r="J304" s="31">
        <f t="shared" si="6"/>
        <v>0</v>
      </c>
      <c r="K304" s="31"/>
      <c r="L304" s="185"/>
      <c r="M304" s="184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Z304" s="20"/>
      <c r="AA304" s="20"/>
      <c r="AB304" s="9"/>
    </row>
    <row r="305" spans="2:28">
      <c r="B305" s="23"/>
      <c r="C305" s="179"/>
      <c r="D305" s="23"/>
      <c r="E305" s="23"/>
      <c r="F305" s="14"/>
      <c r="G305" s="14"/>
      <c r="H305" s="183"/>
      <c r="I305" s="178"/>
      <c r="J305" s="31">
        <f t="shared" si="6"/>
        <v>0</v>
      </c>
      <c r="K305" s="31"/>
      <c r="L305" s="185"/>
      <c r="M305" s="184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Z305" s="20"/>
      <c r="AA305" s="20"/>
      <c r="AB305" s="9"/>
    </row>
    <row r="306" spans="2:28">
      <c r="B306" s="23"/>
      <c r="C306" s="179"/>
      <c r="D306" s="23"/>
      <c r="E306" s="23"/>
      <c r="F306" s="14"/>
      <c r="G306" s="14"/>
      <c r="H306" s="183"/>
      <c r="I306" s="178"/>
      <c r="J306" s="31">
        <f t="shared" si="6"/>
        <v>0</v>
      </c>
      <c r="K306" s="31"/>
      <c r="L306" s="185"/>
      <c r="M306" s="184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Z306" s="20"/>
      <c r="AA306" s="20"/>
      <c r="AB306" s="9"/>
    </row>
    <row r="307" spans="2:28">
      <c r="B307" s="23"/>
      <c r="C307" s="179"/>
      <c r="D307" s="23"/>
      <c r="E307" s="23"/>
      <c r="F307" s="14"/>
      <c r="G307" s="14"/>
      <c r="H307" s="183"/>
      <c r="I307" s="178"/>
      <c r="J307" s="31">
        <f t="shared" si="6"/>
        <v>0</v>
      </c>
      <c r="K307" s="31"/>
      <c r="L307" s="185"/>
      <c r="M307" s="184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Z307" s="20"/>
      <c r="AA307" s="20"/>
      <c r="AB307" s="9"/>
    </row>
    <row r="308" spans="2:28">
      <c r="B308" s="23"/>
      <c r="C308" s="179"/>
      <c r="D308" s="23"/>
      <c r="E308" s="23"/>
      <c r="F308" s="14"/>
      <c r="G308" s="14"/>
      <c r="H308" s="183"/>
      <c r="I308" s="178"/>
      <c r="J308" s="31">
        <f t="shared" si="6"/>
        <v>0</v>
      </c>
      <c r="K308" s="31"/>
      <c r="L308" s="185"/>
      <c r="M308" s="184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Z308" s="20"/>
      <c r="AA308" s="20"/>
      <c r="AB308" s="9"/>
    </row>
    <row r="309" spans="2:28">
      <c r="B309" s="23"/>
      <c r="C309" s="179"/>
      <c r="D309" s="23"/>
      <c r="E309" s="23"/>
      <c r="F309" s="14"/>
      <c r="G309" s="14"/>
      <c r="H309" s="183"/>
      <c r="I309" s="178"/>
      <c r="J309" s="31">
        <f t="shared" si="6"/>
        <v>0</v>
      </c>
      <c r="K309" s="31"/>
      <c r="L309" s="185"/>
      <c r="M309" s="184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Z309" s="20"/>
      <c r="AA309" s="20"/>
      <c r="AB309" s="9"/>
    </row>
    <row r="310" spans="2:28">
      <c r="B310" s="23"/>
      <c r="C310" s="179"/>
      <c r="D310" s="23"/>
      <c r="E310" s="23"/>
      <c r="F310" s="14"/>
      <c r="G310" s="14"/>
      <c r="H310" s="183"/>
      <c r="I310" s="178"/>
      <c r="J310" s="31">
        <f t="shared" si="6"/>
        <v>0</v>
      </c>
      <c r="K310" s="31"/>
      <c r="L310" s="185"/>
      <c r="M310" s="184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Z310" s="20"/>
      <c r="AA310" s="20"/>
      <c r="AB310" s="9"/>
    </row>
    <row r="311" spans="2:28">
      <c r="B311" s="23"/>
      <c r="C311" s="179"/>
      <c r="D311" s="23"/>
      <c r="E311" s="23"/>
      <c r="F311" s="14"/>
      <c r="G311" s="14"/>
      <c r="H311" s="183"/>
      <c r="I311" s="178"/>
      <c r="J311" s="31">
        <f t="shared" si="6"/>
        <v>0</v>
      </c>
      <c r="K311" s="31"/>
      <c r="L311" s="186"/>
      <c r="M311" s="184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Z311" s="20"/>
      <c r="AA311" s="20"/>
      <c r="AB311" s="9"/>
    </row>
    <row r="312" spans="2:28">
      <c r="B312" s="23"/>
      <c r="C312" s="179"/>
      <c r="D312" s="23"/>
      <c r="E312" s="23"/>
      <c r="F312" s="14"/>
      <c r="G312" s="14"/>
      <c r="H312" s="183"/>
      <c r="I312" s="178"/>
      <c r="J312" s="31">
        <f t="shared" si="6"/>
        <v>0</v>
      </c>
      <c r="K312" s="31"/>
      <c r="L312" s="186"/>
      <c r="M312" s="184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Z312" s="20"/>
      <c r="AA312" s="20"/>
      <c r="AB312" s="9"/>
    </row>
    <row r="313" spans="2:28">
      <c r="B313" s="23"/>
      <c r="C313" s="179"/>
      <c r="D313" s="23"/>
      <c r="E313" s="23"/>
      <c r="F313" s="14"/>
      <c r="G313" s="14"/>
      <c r="H313" s="183"/>
      <c r="I313" s="178"/>
      <c r="J313" s="31">
        <f t="shared" si="6"/>
        <v>0</v>
      </c>
      <c r="K313" s="31"/>
      <c r="L313" s="186"/>
      <c r="M313" s="184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Z313" s="20"/>
      <c r="AA313" s="20"/>
      <c r="AB313" s="9"/>
    </row>
    <row r="314" spans="2:28">
      <c r="B314" s="23"/>
      <c r="C314" s="179"/>
      <c r="D314" s="23"/>
      <c r="E314" s="23"/>
      <c r="F314" s="14"/>
      <c r="G314" s="14"/>
      <c r="H314" s="183"/>
      <c r="I314" s="178"/>
      <c r="J314" s="31">
        <f t="shared" si="6"/>
        <v>0</v>
      </c>
      <c r="K314" s="31"/>
      <c r="L314" s="186"/>
      <c r="M314" s="184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Z314" s="20"/>
      <c r="AA314" s="20"/>
      <c r="AB314" s="9"/>
    </row>
    <row r="315" spans="2:28">
      <c r="B315" s="23"/>
      <c r="C315" s="179"/>
      <c r="D315" s="23"/>
      <c r="E315" s="23"/>
      <c r="F315" s="14"/>
      <c r="G315" s="14"/>
      <c r="H315" s="183"/>
      <c r="I315" s="178"/>
      <c r="J315" s="31">
        <f t="shared" si="6"/>
        <v>0</v>
      </c>
      <c r="K315" s="31"/>
      <c r="L315" s="186"/>
      <c r="M315" s="184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Z315" s="20"/>
      <c r="AA315" s="20"/>
      <c r="AB315" s="9"/>
    </row>
    <row r="316" spans="2:28">
      <c r="B316" s="23"/>
      <c r="C316" s="179"/>
      <c r="D316" s="23"/>
      <c r="E316" s="23"/>
      <c r="F316" s="14"/>
      <c r="G316" s="14"/>
      <c r="H316" s="183"/>
      <c r="I316" s="178"/>
      <c r="J316" s="31">
        <f t="shared" si="6"/>
        <v>0</v>
      </c>
      <c r="K316" s="31"/>
      <c r="L316" s="186"/>
      <c r="M316" s="184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Z316" s="20"/>
      <c r="AA316" s="20"/>
      <c r="AB316" s="9"/>
    </row>
    <row r="317" spans="2:28">
      <c r="B317" s="23"/>
      <c r="C317" s="179"/>
      <c r="D317" s="23"/>
      <c r="E317" s="23"/>
      <c r="F317" s="14"/>
      <c r="G317" s="14"/>
      <c r="H317" s="183"/>
      <c r="I317" s="178"/>
      <c r="J317" s="31">
        <f t="shared" si="6"/>
        <v>0</v>
      </c>
      <c r="K317" s="31"/>
      <c r="L317" s="186"/>
      <c r="M317" s="184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Z317" s="20"/>
      <c r="AA317" s="20"/>
      <c r="AB317" s="9"/>
    </row>
    <row r="318" spans="2:28">
      <c r="B318" s="23"/>
      <c r="C318" s="179"/>
      <c r="D318" s="23"/>
      <c r="E318" s="23"/>
      <c r="F318" s="14"/>
      <c r="G318" s="14"/>
      <c r="H318" s="183"/>
      <c r="I318" s="178"/>
      <c r="J318" s="31">
        <f t="shared" si="6"/>
        <v>0</v>
      </c>
      <c r="K318" s="31"/>
      <c r="L318" s="186"/>
      <c r="M318" s="184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Z318" s="20"/>
      <c r="AA318" s="20"/>
      <c r="AB318" s="9"/>
    </row>
    <row r="319" spans="2:28">
      <c r="B319" s="23"/>
      <c r="C319" s="179"/>
      <c r="D319" s="23"/>
      <c r="E319" s="23"/>
      <c r="F319" s="14"/>
      <c r="G319" s="14"/>
      <c r="H319" s="183"/>
      <c r="I319" s="178"/>
      <c r="J319" s="31">
        <f t="shared" si="6"/>
        <v>0</v>
      </c>
      <c r="K319" s="31"/>
      <c r="L319" s="186"/>
      <c r="M319" s="184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Z319" s="20"/>
      <c r="AA319" s="20"/>
      <c r="AB319" s="9"/>
    </row>
    <row r="320" spans="2:28">
      <c r="B320" s="23"/>
      <c r="C320" s="179"/>
      <c r="D320" s="23"/>
      <c r="E320" s="23"/>
      <c r="F320" s="14"/>
      <c r="G320" s="14"/>
      <c r="H320" s="183"/>
      <c r="I320" s="178"/>
      <c r="J320" s="31">
        <f t="shared" si="6"/>
        <v>0</v>
      </c>
      <c r="K320" s="31"/>
      <c r="L320" s="186"/>
      <c r="M320" s="184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Z320" s="20"/>
      <c r="AA320" s="20"/>
      <c r="AB320" s="9"/>
    </row>
    <row r="321" spans="2:28">
      <c r="B321" s="23"/>
      <c r="C321" s="179"/>
      <c r="D321" s="23"/>
      <c r="E321" s="23"/>
      <c r="F321" s="14"/>
      <c r="G321" s="14"/>
      <c r="H321" s="183"/>
      <c r="I321" s="178"/>
      <c r="J321" s="31">
        <f t="shared" si="6"/>
        <v>0</v>
      </c>
      <c r="K321" s="31"/>
      <c r="L321" s="186"/>
      <c r="M321" s="184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Z321" s="20"/>
      <c r="AA321" s="20"/>
      <c r="AB321" s="9"/>
    </row>
    <row r="322" spans="2:28">
      <c r="B322" s="23"/>
      <c r="C322" s="179"/>
      <c r="D322" s="23"/>
      <c r="E322" s="23"/>
      <c r="F322" s="14"/>
      <c r="G322" s="14"/>
      <c r="H322" s="183"/>
      <c r="I322" s="178"/>
      <c r="J322" s="31">
        <f t="shared" si="6"/>
        <v>0</v>
      </c>
      <c r="K322" s="31"/>
      <c r="L322" s="186"/>
      <c r="M322" s="184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Z322" s="20"/>
      <c r="AA322" s="20"/>
      <c r="AB322" s="9"/>
    </row>
    <row r="323" spans="2:28">
      <c r="B323" s="23"/>
      <c r="C323" s="179"/>
      <c r="D323" s="23"/>
      <c r="E323" s="23"/>
      <c r="F323" s="14"/>
      <c r="G323" s="14"/>
      <c r="H323" s="183"/>
      <c r="I323" s="178"/>
      <c r="J323" s="31">
        <f t="shared" si="6"/>
        <v>0</v>
      </c>
      <c r="K323" s="31"/>
      <c r="L323" s="186"/>
      <c r="M323" s="184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Z323" s="20"/>
      <c r="AA323" s="20"/>
      <c r="AB323" s="9"/>
    </row>
    <row r="324" spans="2:28">
      <c r="B324" s="23"/>
      <c r="C324" s="179"/>
      <c r="D324" s="23"/>
      <c r="E324" s="23"/>
      <c r="F324" s="14"/>
      <c r="G324" s="14"/>
      <c r="H324" s="183"/>
      <c r="I324" s="178"/>
      <c r="J324" s="31">
        <f t="shared" si="6"/>
        <v>0</v>
      </c>
      <c r="K324" s="31"/>
      <c r="L324" s="186"/>
      <c r="M324" s="184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Z324" s="20"/>
      <c r="AA324" s="20"/>
      <c r="AB324" s="9"/>
    </row>
    <row r="325" spans="2:28">
      <c r="B325" s="23"/>
      <c r="C325" s="179"/>
      <c r="D325" s="23"/>
      <c r="E325" s="23"/>
      <c r="F325" s="14"/>
      <c r="G325" s="14"/>
      <c r="H325" s="183"/>
      <c r="I325" s="178"/>
      <c r="J325" s="31">
        <f t="shared" si="6"/>
        <v>0</v>
      </c>
      <c r="K325" s="31"/>
      <c r="L325" s="186"/>
      <c r="M325" s="184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Z325" s="20"/>
      <c r="AA325" s="20"/>
      <c r="AB325" s="9"/>
    </row>
    <row r="326" spans="2:28">
      <c r="B326" s="23"/>
      <c r="C326" s="179"/>
      <c r="D326" s="23"/>
      <c r="E326" s="23"/>
      <c r="F326" s="14"/>
      <c r="G326" s="14"/>
      <c r="H326" s="183"/>
      <c r="I326" s="178"/>
      <c r="J326" s="31">
        <f t="shared" si="6"/>
        <v>0</v>
      </c>
      <c r="K326" s="31"/>
      <c r="L326" s="186"/>
      <c r="M326" s="184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Z326" s="20"/>
      <c r="AA326" s="20"/>
      <c r="AB326" s="9"/>
    </row>
    <row r="327" spans="2:28">
      <c r="B327" s="23"/>
      <c r="C327" s="179"/>
      <c r="D327" s="23"/>
      <c r="E327" s="23"/>
      <c r="F327" s="14"/>
      <c r="G327" s="14"/>
      <c r="H327" s="183"/>
      <c r="I327" s="178"/>
      <c r="J327" s="31">
        <f>IF(AND(H327&gt;0,I327&gt;0),F327/((I327-H327)/365),0)</f>
        <v>0</v>
      </c>
      <c r="K327" s="31"/>
      <c r="L327" s="186"/>
      <c r="M327" s="184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Z327" s="20"/>
      <c r="AA327" s="20"/>
      <c r="AB327" s="9"/>
    </row>
    <row r="328" spans="2:28">
      <c r="B328" s="23"/>
      <c r="C328" s="179"/>
      <c r="D328" s="23"/>
      <c r="E328" s="23"/>
      <c r="F328" s="14"/>
      <c r="G328" s="14"/>
      <c r="H328" s="183"/>
      <c r="I328" s="178"/>
      <c r="J328" s="31">
        <f>IF(AND(H328&gt;0,I328&gt;0),F328/((I328-H328)/365),0)</f>
        <v>0</v>
      </c>
      <c r="K328" s="31"/>
      <c r="L328" s="186"/>
      <c r="M328" s="184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Z328" s="20"/>
      <c r="AA328" s="20"/>
      <c r="AB328" s="9"/>
    </row>
    <row r="329" spans="2:28">
      <c r="B329" s="23"/>
      <c r="C329" s="179"/>
      <c r="D329" s="23"/>
      <c r="E329" s="23"/>
      <c r="F329" s="14"/>
      <c r="G329" s="14"/>
      <c r="H329" s="183"/>
      <c r="I329" s="178"/>
      <c r="J329" s="31">
        <f>IF(AND(H329&gt;0,I329&gt;0),F329/((I329-H329)/365),0)</f>
        <v>0</v>
      </c>
      <c r="K329" s="31"/>
      <c r="L329" s="186"/>
      <c r="M329" s="184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Z329" s="20"/>
      <c r="AA329" s="20"/>
      <c r="AB329" s="9"/>
    </row>
    <row r="330" spans="2:28">
      <c r="B330" s="23"/>
      <c r="C330" s="179"/>
      <c r="D330" s="23"/>
      <c r="E330" s="23"/>
      <c r="F330" s="14"/>
      <c r="G330" s="14"/>
      <c r="H330" s="183"/>
      <c r="I330" s="178"/>
      <c r="J330" s="14"/>
      <c r="K330" s="14"/>
      <c r="L330" s="186"/>
      <c r="M330" s="184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Z330" s="20"/>
      <c r="AA330" s="20"/>
      <c r="AB330" s="9"/>
    </row>
    <row r="331" spans="2:28">
      <c r="B331" s="23"/>
      <c r="C331" s="179"/>
      <c r="D331" s="23"/>
      <c r="E331" s="23"/>
      <c r="F331" s="14"/>
      <c r="G331" s="14"/>
      <c r="H331" s="183"/>
      <c r="I331" s="178"/>
      <c r="J331" s="14"/>
      <c r="K331" s="14"/>
      <c r="L331" s="186"/>
      <c r="M331" s="184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Z331" s="20"/>
      <c r="AA331" s="20"/>
      <c r="AB331" s="9"/>
    </row>
    <row r="332" spans="2:28">
      <c r="B332" s="23"/>
      <c r="C332" s="179"/>
      <c r="D332" s="23"/>
      <c r="E332" s="23"/>
      <c r="F332" s="14"/>
      <c r="G332" s="14"/>
      <c r="H332" s="183"/>
      <c r="I332" s="178"/>
      <c r="J332" s="14"/>
      <c r="K332" s="14"/>
      <c r="L332" s="186"/>
      <c r="M332" s="184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Z332" s="20"/>
      <c r="AA332" s="20"/>
      <c r="AB332" s="9"/>
    </row>
    <row r="333" spans="2:28">
      <c r="B333" s="23"/>
      <c r="C333" s="179"/>
      <c r="D333" s="23"/>
      <c r="E333" s="23"/>
      <c r="F333" s="14"/>
      <c r="G333" s="14"/>
      <c r="H333" s="183"/>
      <c r="I333" s="178"/>
      <c r="J333" s="14"/>
      <c r="K333" s="14"/>
      <c r="L333" s="186"/>
      <c r="M333" s="184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Z333" s="20"/>
      <c r="AA333" s="20"/>
      <c r="AB333" s="9"/>
    </row>
    <row r="334" spans="2:28">
      <c r="B334" s="23"/>
      <c r="C334" s="179"/>
      <c r="D334" s="23"/>
      <c r="E334" s="23"/>
      <c r="F334" s="14"/>
      <c r="G334" s="14"/>
      <c r="H334" s="183"/>
      <c r="I334" s="178"/>
      <c r="J334" s="14"/>
      <c r="K334" s="14"/>
      <c r="L334" s="186"/>
      <c r="M334" s="184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Z334" s="20"/>
      <c r="AA334" s="20"/>
      <c r="AB334" s="9"/>
    </row>
    <row r="335" spans="2:28">
      <c r="B335" s="23"/>
      <c r="C335" s="179"/>
      <c r="D335" s="23"/>
      <c r="E335" s="23"/>
      <c r="F335" s="14"/>
      <c r="G335" s="14"/>
      <c r="H335" s="183"/>
      <c r="I335" s="178"/>
      <c r="J335" s="14"/>
      <c r="K335" s="14"/>
      <c r="L335" s="186"/>
      <c r="M335" s="184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Z335" s="20"/>
      <c r="AA335" s="20"/>
      <c r="AB335" s="9"/>
    </row>
    <row r="336" spans="2:28">
      <c r="B336" s="23"/>
      <c r="C336" s="179"/>
      <c r="D336" s="23"/>
      <c r="E336" s="23"/>
      <c r="F336" s="14"/>
      <c r="G336" s="14"/>
      <c r="H336" s="183"/>
      <c r="I336" s="178"/>
      <c r="J336" s="14"/>
      <c r="K336" s="14"/>
      <c r="L336" s="186"/>
      <c r="M336" s="184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Z336" s="20"/>
      <c r="AA336" s="20"/>
      <c r="AB336" s="9"/>
    </row>
    <row r="337" spans="2:28">
      <c r="B337" s="23"/>
      <c r="C337" s="179"/>
      <c r="D337" s="23"/>
      <c r="E337" s="23"/>
      <c r="F337" s="14"/>
      <c r="G337" s="14"/>
      <c r="H337" s="183"/>
      <c r="I337" s="187"/>
      <c r="J337" s="14"/>
      <c r="K337" s="14"/>
      <c r="L337" s="186"/>
      <c r="M337" s="184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Z337" s="20"/>
      <c r="AA337" s="20"/>
      <c r="AB337" s="9"/>
    </row>
    <row r="338" spans="2:28">
      <c r="B338" s="23"/>
      <c r="C338" s="179"/>
      <c r="D338" s="23"/>
      <c r="E338" s="23"/>
      <c r="F338" s="14"/>
      <c r="G338" s="14"/>
      <c r="H338" s="183"/>
      <c r="I338" s="187"/>
      <c r="J338" s="14"/>
      <c r="K338" s="14"/>
      <c r="L338" s="186"/>
      <c r="M338" s="184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Z338" s="20"/>
      <c r="AA338" s="20"/>
      <c r="AB338" s="9"/>
    </row>
    <row r="339" spans="2:28">
      <c r="B339" s="23"/>
      <c r="C339" s="179"/>
      <c r="D339" s="23"/>
      <c r="E339" s="23"/>
      <c r="F339" s="14"/>
      <c r="G339" s="14"/>
      <c r="H339" s="183"/>
      <c r="I339" s="187"/>
      <c r="J339" s="14"/>
      <c r="K339" s="14"/>
      <c r="L339" s="186"/>
      <c r="M339" s="184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Z339" s="20"/>
      <c r="AA339" s="20"/>
      <c r="AB339" s="9"/>
    </row>
    <row r="340" spans="2:28">
      <c r="B340" s="23"/>
      <c r="C340" s="179"/>
      <c r="D340" s="23"/>
      <c r="E340" s="23"/>
      <c r="F340" s="14"/>
      <c r="G340" s="14"/>
      <c r="H340" s="183"/>
      <c r="I340" s="187"/>
      <c r="J340" s="14"/>
      <c r="K340" s="14"/>
      <c r="L340" s="186"/>
      <c r="M340" s="184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Z340" s="20"/>
      <c r="AA340" s="20"/>
      <c r="AB340" s="9"/>
    </row>
    <row r="341" spans="2:28">
      <c r="B341" s="23"/>
      <c r="C341" s="179"/>
      <c r="D341" s="23"/>
      <c r="E341" s="23"/>
      <c r="F341" s="14"/>
      <c r="G341" s="14"/>
      <c r="H341" s="183"/>
      <c r="I341" s="187"/>
      <c r="J341" s="14"/>
      <c r="K341" s="14"/>
      <c r="L341" s="186"/>
      <c r="M341" s="184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Z341" s="20"/>
      <c r="AA341" s="20"/>
      <c r="AB341" s="9"/>
    </row>
    <row r="342" spans="2:28">
      <c r="B342" s="23"/>
      <c r="C342" s="179"/>
      <c r="D342" s="23"/>
      <c r="E342" s="23"/>
      <c r="F342" s="14"/>
      <c r="G342" s="14"/>
      <c r="H342" s="183"/>
      <c r="I342" s="187"/>
      <c r="J342" s="14"/>
      <c r="K342" s="14"/>
      <c r="L342" s="186"/>
      <c r="M342" s="184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Z342" s="20"/>
      <c r="AA342" s="20"/>
      <c r="AB342" s="9"/>
    </row>
    <row r="343" spans="2:28">
      <c r="B343" s="23"/>
      <c r="C343" s="179"/>
      <c r="D343" s="23"/>
      <c r="E343" s="23"/>
      <c r="F343" s="14"/>
      <c r="G343" s="14"/>
      <c r="H343" s="183"/>
      <c r="I343" s="187"/>
      <c r="J343" s="14"/>
      <c r="K343" s="14"/>
      <c r="L343" s="186"/>
      <c r="M343" s="184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Z343" s="20"/>
      <c r="AA343" s="20"/>
      <c r="AB343" s="9"/>
    </row>
    <row r="344" spans="2:28">
      <c r="B344" s="23"/>
      <c r="C344" s="179"/>
      <c r="D344" s="23"/>
      <c r="E344" s="23"/>
      <c r="F344" s="14"/>
      <c r="G344" s="14"/>
      <c r="H344" s="183"/>
      <c r="I344" s="187"/>
      <c r="J344" s="14"/>
      <c r="K344" s="14"/>
      <c r="L344" s="186"/>
      <c r="M344" s="184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Z344" s="20"/>
      <c r="AA344" s="20"/>
      <c r="AB344" s="9"/>
    </row>
    <row r="345" spans="2:28">
      <c r="B345" s="23"/>
      <c r="C345" s="179"/>
      <c r="D345" s="23"/>
      <c r="E345" s="23"/>
      <c r="F345" s="14"/>
      <c r="G345" s="14"/>
      <c r="H345" s="183"/>
      <c r="I345" s="187"/>
      <c r="J345" s="14"/>
      <c r="K345" s="14"/>
      <c r="L345" s="186"/>
      <c r="M345" s="184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Z345" s="20"/>
      <c r="AA345" s="20"/>
      <c r="AB345" s="9"/>
    </row>
    <row r="346" spans="2:28">
      <c r="B346" s="23"/>
      <c r="C346" s="179"/>
      <c r="D346" s="23"/>
      <c r="E346" s="23"/>
      <c r="F346" s="14"/>
      <c r="G346" s="14"/>
      <c r="H346" s="183"/>
      <c r="I346" s="187"/>
      <c r="J346" s="14"/>
      <c r="K346" s="14"/>
      <c r="L346" s="186"/>
      <c r="M346" s="184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Z346" s="20"/>
      <c r="AA346" s="20"/>
      <c r="AB346" s="9"/>
    </row>
    <row r="347" spans="2:28">
      <c r="B347" s="23"/>
      <c r="C347" s="179"/>
      <c r="D347" s="23"/>
      <c r="E347" s="23"/>
      <c r="F347" s="14"/>
      <c r="G347" s="14"/>
      <c r="H347" s="183"/>
      <c r="I347" s="187"/>
      <c r="J347" s="14"/>
      <c r="K347" s="14"/>
      <c r="L347" s="186"/>
      <c r="M347" s="184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Z347" s="20"/>
      <c r="AA347" s="20"/>
      <c r="AB347" s="9"/>
    </row>
    <row r="348" spans="2:28">
      <c r="B348" s="23"/>
      <c r="C348" s="179"/>
      <c r="D348" s="23"/>
      <c r="E348" s="23"/>
      <c r="F348" s="14"/>
      <c r="G348" s="14"/>
      <c r="H348" s="183"/>
      <c r="I348" s="187"/>
      <c r="J348" s="14"/>
      <c r="K348" s="14"/>
      <c r="L348" s="186"/>
      <c r="M348" s="184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Z348" s="20"/>
      <c r="AA348" s="20"/>
      <c r="AB348" s="9"/>
    </row>
    <row r="349" spans="2:28">
      <c r="B349" s="23"/>
      <c r="C349" s="179"/>
      <c r="D349" s="23"/>
      <c r="E349" s="23"/>
      <c r="F349" s="14"/>
      <c r="G349" s="14"/>
      <c r="H349" s="183"/>
      <c r="I349" s="187"/>
      <c r="J349" s="14"/>
      <c r="K349" s="14"/>
      <c r="L349" s="186"/>
      <c r="M349" s="184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Z349" s="20"/>
      <c r="AA349" s="20"/>
      <c r="AB349" s="9"/>
    </row>
    <row r="350" spans="2:28">
      <c r="B350" s="23"/>
      <c r="C350" s="179"/>
      <c r="D350" s="23"/>
      <c r="E350" s="23"/>
      <c r="F350" s="14"/>
      <c r="G350" s="14"/>
      <c r="H350" s="183"/>
      <c r="I350" s="187"/>
      <c r="J350" s="14"/>
      <c r="K350" s="14"/>
      <c r="L350" s="186"/>
      <c r="M350" s="184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Z350" s="20"/>
      <c r="AA350" s="20"/>
      <c r="AB350" s="9"/>
    </row>
    <row r="351" spans="2:28">
      <c r="B351" s="23"/>
      <c r="C351" s="179"/>
      <c r="D351" s="23"/>
      <c r="E351" s="23"/>
      <c r="F351" s="14"/>
      <c r="G351" s="14"/>
      <c r="H351" s="183"/>
      <c r="I351" s="187"/>
      <c r="J351" s="14"/>
      <c r="K351" s="14"/>
      <c r="L351" s="186"/>
      <c r="M351" s="184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Z351" s="20"/>
      <c r="AA351" s="20"/>
      <c r="AB351" s="9"/>
    </row>
    <row r="352" spans="2:28">
      <c r="B352" s="23"/>
      <c r="C352" s="179"/>
      <c r="D352" s="23"/>
      <c r="E352" s="23"/>
      <c r="F352" s="14"/>
      <c r="G352" s="14"/>
      <c r="H352" s="183"/>
      <c r="I352" s="187"/>
      <c r="J352" s="14"/>
      <c r="K352" s="14"/>
      <c r="L352" s="186"/>
      <c r="M352" s="184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Z352" s="20"/>
      <c r="AA352" s="20"/>
      <c r="AB352" s="9"/>
    </row>
    <row r="353" spans="2:28">
      <c r="B353" s="23"/>
      <c r="C353" s="179"/>
      <c r="D353" s="23"/>
      <c r="E353" s="23"/>
      <c r="F353" s="14"/>
      <c r="G353" s="14"/>
      <c r="H353" s="183"/>
      <c r="I353" s="187"/>
      <c r="J353" s="14"/>
      <c r="K353" s="14"/>
      <c r="L353" s="186"/>
      <c r="M353" s="184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Z353" s="20"/>
      <c r="AA353" s="20"/>
      <c r="AB353" s="9"/>
    </row>
    <row r="354" spans="2:28">
      <c r="B354" s="23"/>
      <c r="C354" s="179"/>
      <c r="D354" s="23"/>
      <c r="E354" s="23"/>
      <c r="F354" s="14"/>
      <c r="G354" s="14"/>
      <c r="H354" s="183"/>
      <c r="I354" s="187"/>
      <c r="J354" s="14"/>
      <c r="K354" s="14"/>
      <c r="L354" s="186"/>
      <c r="M354" s="184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Z354" s="20"/>
      <c r="AA354" s="20"/>
      <c r="AB354" s="9"/>
    </row>
    <row r="355" spans="2:28">
      <c r="B355" s="23"/>
      <c r="C355" s="179"/>
      <c r="D355" s="23"/>
      <c r="E355" s="23"/>
      <c r="F355" s="14"/>
      <c r="G355" s="14"/>
      <c r="H355" s="183"/>
      <c r="I355" s="187"/>
      <c r="J355" s="14"/>
      <c r="K355" s="14"/>
      <c r="L355" s="186"/>
      <c r="M355" s="184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Z355" s="20"/>
      <c r="AA355" s="20"/>
      <c r="AB355" s="9"/>
    </row>
    <row r="356" spans="2:28">
      <c r="B356" s="23"/>
      <c r="C356" s="179"/>
      <c r="D356" s="23"/>
      <c r="E356" s="23"/>
      <c r="F356" s="14"/>
      <c r="G356" s="14"/>
      <c r="H356" s="183"/>
      <c r="I356" s="187"/>
      <c r="J356" s="14"/>
      <c r="K356" s="14"/>
      <c r="L356" s="186"/>
      <c r="M356" s="184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Z356" s="20"/>
      <c r="AA356" s="20"/>
      <c r="AB356" s="9"/>
    </row>
    <row r="357" spans="2:28">
      <c r="B357" s="23"/>
      <c r="C357" s="179"/>
      <c r="D357" s="23"/>
      <c r="E357" s="23"/>
      <c r="F357" s="14"/>
      <c r="G357" s="14"/>
      <c r="H357" s="183"/>
      <c r="I357" s="187"/>
      <c r="J357" s="14"/>
      <c r="K357" s="14"/>
      <c r="L357" s="186"/>
      <c r="M357" s="184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Z357" s="20"/>
      <c r="AA357" s="20"/>
      <c r="AB357" s="9"/>
    </row>
    <row r="358" spans="2:28">
      <c r="B358" s="23"/>
      <c r="C358" s="179"/>
      <c r="D358" s="23"/>
      <c r="E358" s="23"/>
      <c r="F358" s="14"/>
      <c r="G358" s="14"/>
      <c r="H358" s="183"/>
      <c r="I358" s="187"/>
      <c r="J358" s="14"/>
      <c r="K358" s="14"/>
      <c r="L358" s="186"/>
      <c r="M358" s="184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Z358" s="20"/>
      <c r="AA358" s="20"/>
      <c r="AB358" s="9"/>
    </row>
    <row r="359" spans="2:28">
      <c r="B359" s="23"/>
      <c r="C359" s="179"/>
      <c r="D359" s="23"/>
      <c r="E359" s="23"/>
      <c r="F359" s="14"/>
      <c r="G359" s="14"/>
      <c r="H359" s="183"/>
      <c r="I359" s="187"/>
      <c r="J359" s="14"/>
      <c r="K359" s="14"/>
      <c r="L359" s="186"/>
      <c r="M359" s="184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Z359" s="20"/>
      <c r="AA359" s="20"/>
      <c r="AB359" s="9"/>
    </row>
    <row r="360" spans="2:28">
      <c r="B360" s="23"/>
      <c r="C360" s="179"/>
      <c r="D360" s="23"/>
      <c r="E360" s="23"/>
      <c r="F360" s="14"/>
      <c r="G360" s="14"/>
      <c r="H360" s="183"/>
      <c r="I360" s="187"/>
      <c r="J360" s="14"/>
      <c r="K360" s="14"/>
      <c r="L360" s="186"/>
      <c r="M360" s="184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Z360" s="20"/>
      <c r="AA360" s="20"/>
      <c r="AB360" s="9"/>
    </row>
    <row r="361" spans="2:28">
      <c r="B361" s="23"/>
      <c r="C361" s="179"/>
      <c r="D361" s="23"/>
      <c r="E361" s="23"/>
      <c r="F361" s="14"/>
      <c r="G361" s="14"/>
      <c r="H361" s="183"/>
      <c r="I361" s="187"/>
      <c r="J361" s="14"/>
      <c r="K361" s="14"/>
      <c r="L361" s="186"/>
      <c r="M361" s="184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Z361" s="20"/>
      <c r="AA361" s="20"/>
      <c r="AB361" s="9"/>
    </row>
    <row r="362" spans="2:28">
      <c r="B362" s="23"/>
      <c r="C362" s="179"/>
      <c r="D362" s="23"/>
      <c r="E362" s="23"/>
      <c r="F362" s="14"/>
      <c r="G362" s="14"/>
      <c r="H362" s="183"/>
      <c r="I362" s="187"/>
      <c r="J362" s="14"/>
      <c r="K362" s="14"/>
      <c r="L362" s="186"/>
      <c r="M362" s="184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Z362" s="20"/>
      <c r="AA362" s="20"/>
      <c r="AB362" s="9"/>
    </row>
    <row r="363" spans="2:28">
      <c r="B363" s="23"/>
      <c r="C363" s="179"/>
      <c r="D363" s="23"/>
      <c r="E363" s="23"/>
      <c r="F363" s="14"/>
      <c r="G363" s="14"/>
      <c r="H363" s="183"/>
      <c r="I363" s="187"/>
      <c r="J363" s="14"/>
      <c r="K363" s="14"/>
      <c r="L363" s="186"/>
      <c r="M363" s="184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Z363" s="20"/>
      <c r="AA363" s="20"/>
      <c r="AB363" s="9"/>
    </row>
    <row r="364" spans="2:28">
      <c r="B364" s="23"/>
      <c r="C364" s="179"/>
      <c r="D364" s="23"/>
      <c r="E364" s="23"/>
      <c r="F364" s="14"/>
      <c r="G364" s="14"/>
      <c r="H364" s="183"/>
      <c r="I364" s="187"/>
      <c r="J364" s="14"/>
      <c r="K364" s="14"/>
      <c r="L364" s="186"/>
      <c r="M364" s="184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Z364" s="20"/>
      <c r="AA364" s="20"/>
      <c r="AB364" s="9"/>
    </row>
    <row r="365" spans="2:28">
      <c r="B365" s="23"/>
      <c r="C365" s="179"/>
      <c r="D365" s="23"/>
      <c r="E365" s="23"/>
      <c r="F365" s="14"/>
      <c r="G365" s="14"/>
      <c r="H365" s="183"/>
      <c r="I365" s="187"/>
      <c r="J365" s="14"/>
      <c r="K365" s="14"/>
      <c r="L365" s="186"/>
      <c r="M365" s="184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Z365" s="20"/>
      <c r="AA365" s="20"/>
      <c r="AB365" s="9"/>
    </row>
    <row r="366" spans="2:28">
      <c r="B366" s="23"/>
      <c r="C366" s="179"/>
      <c r="D366" s="23"/>
      <c r="E366" s="23"/>
      <c r="F366" s="14"/>
      <c r="G366" s="14"/>
      <c r="H366" s="183"/>
      <c r="I366" s="187"/>
      <c r="J366" s="14"/>
      <c r="K366" s="14"/>
      <c r="L366" s="186"/>
      <c r="M366" s="184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Z366" s="20"/>
      <c r="AA366" s="20"/>
      <c r="AB366" s="9"/>
    </row>
    <row r="367" spans="2:28">
      <c r="B367" s="23"/>
      <c r="C367" s="179"/>
      <c r="D367" s="23"/>
      <c r="E367" s="23"/>
      <c r="F367" s="14"/>
      <c r="G367" s="14"/>
      <c r="H367" s="183"/>
      <c r="I367" s="187"/>
      <c r="J367" s="14"/>
      <c r="K367" s="14"/>
      <c r="L367" s="186"/>
      <c r="M367" s="184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Z367" s="20"/>
      <c r="AA367" s="20"/>
      <c r="AB367" s="9"/>
    </row>
    <row r="368" spans="2:28">
      <c r="B368" s="23"/>
      <c r="C368" s="179"/>
      <c r="D368" s="23"/>
      <c r="E368" s="23"/>
      <c r="F368" s="14"/>
      <c r="G368" s="14"/>
      <c r="H368" s="183"/>
      <c r="I368" s="187"/>
      <c r="J368" s="14"/>
      <c r="K368" s="14"/>
      <c r="L368" s="186"/>
      <c r="M368" s="184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Z368" s="20"/>
      <c r="AA368" s="20"/>
      <c r="AB368" s="9"/>
    </row>
    <row r="369" spans="2:28">
      <c r="B369" s="23"/>
      <c r="C369" s="179"/>
      <c r="D369" s="23"/>
      <c r="E369" s="23"/>
      <c r="F369" s="14"/>
      <c r="G369" s="14"/>
      <c r="H369" s="183"/>
      <c r="I369" s="187"/>
      <c r="J369" s="14"/>
      <c r="K369" s="14"/>
      <c r="L369" s="186"/>
      <c r="M369" s="184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Z369" s="20"/>
      <c r="AA369" s="20"/>
      <c r="AB369" s="9"/>
    </row>
    <row r="370" spans="2:28">
      <c r="B370" s="23"/>
      <c r="C370" s="179"/>
      <c r="D370" s="23"/>
      <c r="E370" s="23"/>
      <c r="F370" s="14"/>
      <c r="G370" s="14"/>
      <c r="H370" s="183"/>
      <c r="I370" s="187"/>
      <c r="J370" s="14"/>
      <c r="K370" s="14"/>
      <c r="L370" s="186"/>
      <c r="M370" s="184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Z370" s="20"/>
      <c r="AA370" s="20"/>
      <c r="AB370" s="9"/>
    </row>
    <row r="371" spans="2:28">
      <c r="B371" s="23"/>
      <c r="C371" s="179"/>
      <c r="D371" s="23"/>
      <c r="E371" s="23"/>
      <c r="F371" s="14"/>
      <c r="G371" s="14"/>
      <c r="H371" s="183"/>
      <c r="I371" s="187"/>
      <c r="J371" s="14"/>
      <c r="K371" s="14"/>
      <c r="L371" s="186"/>
      <c r="M371" s="184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Z371" s="20"/>
      <c r="AA371" s="20"/>
      <c r="AB371" s="9"/>
    </row>
    <row r="372" spans="2:28">
      <c r="B372" s="23"/>
      <c r="C372" s="179"/>
      <c r="D372" s="23"/>
      <c r="E372" s="23"/>
      <c r="F372" s="14"/>
      <c r="G372" s="14"/>
      <c r="H372" s="183"/>
      <c r="I372" s="187"/>
      <c r="J372" s="14"/>
      <c r="K372" s="14"/>
      <c r="L372" s="186"/>
      <c r="M372" s="184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Z372" s="20"/>
      <c r="AA372" s="20"/>
      <c r="AB372" s="9"/>
    </row>
    <row r="373" spans="2:28">
      <c r="B373" s="23"/>
      <c r="C373" s="179"/>
      <c r="D373" s="23"/>
      <c r="E373" s="23"/>
      <c r="F373" s="14"/>
      <c r="G373" s="14"/>
      <c r="H373" s="183"/>
      <c r="I373" s="187"/>
      <c r="J373" s="14"/>
      <c r="K373" s="14"/>
      <c r="L373" s="186"/>
      <c r="M373" s="184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Z373" s="20"/>
      <c r="AA373" s="20"/>
      <c r="AB373" s="9"/>
    </row>
    <row r="374" spans="2:28">
      <c r="B374" s="23"/>
      <c r="C374" s="179"/>
      <c r="D374" s="23"/>
      <c r="E374" s="23"/>
      <c r="F374" s="14"/>
      <c r="G374" s="14"/>
      <c r="H374" s="183"/>
      <c r="I374" s="187"/>
      <c r="J374" s="14"/>
      <c r="K374" s="14"/>
      <c r="L374" s="186"/>
      <c r="M374" s="184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Z374" s="20"/>
      <c r="AA374" s="20"/>
      <c r="AB374" s="9"/>
    </row>
    <row r="375" spans="2:28">
      <c r="B375" s="23"/>
      <c r="C375" s="179"/>
      <c r="D375" s="23"/>
      <c r="E375" s="23"/>
      <c r="F375" s="14"/>
      <c r="G375" s="14"/>
      <c r="H375" s="183"/>
      <c r="I375" s="187"/>
      <c r="J375" s="14"/>
      <c r="K375" s="14"/>
      <c r="L375" s="186"/>
      <c r="M375" s="184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Z375" s="20"/>
      <c r="AA375" s="20"/>
      <c r="AB375" s="9"/>
    </row>
    <row r="376" spans="2:28">
      <c r="B376" s="23"/>
      <c r="C376" s="179"/>
      <c r="D376" s="23"/>
      <c r="E376" s="23"/>
      <c r="F376" s="14"/>
      <c r="G376" s="14"/>
      <c r="H376" s="183"/>
      <c r="I376" s="187"/>
      <c r="J376" s="14"/>
      <c r="K376" s="14"/>
      <c r="L376" s="186"/>
      <c r="M376" s="184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Z376" s="20"/>
      <c r="AA376" s="20"/>
      <c r="AB376" s="9"/>
    </row>
    <row r="377" spans="2:28">
      <c r="B377" s="23"/>
      <c r="C377" s="179"/>
      <c r="D377" s="23"/>
      <c r="E377" s="23"/>
      <c r="F377" s="14"/>
      <c r="G377" s="14"/>
      <c r="H377" s="183"/>
      <c r="I377" s="187"/>
      <c r="J377" s="14"/>
      <c r="K377" s="14"/>
      <c r="L377" s="186"/>
      <c r="M377" s="184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Z377" s="20"/>
      <c r="AA377" s="20"/>
      <c r="AB377" s="9"/>
    </row>
    <row r="378" spans="2:28">
      <c r="B378" s="23"/>
      <c r="C378" s="179"/>
      <c r="D378" s="23"/>
      <c r="E378" s="23"/>
      <c r="F378" s="14"/>
      <c r="G378" s="14"/>
      <c r="H378" s="183"/>
      <c r="I378" s="187"/>
      <c r="J378" s="14"/>
      <c r="K378" s="14"/>
      <c r="L378" s="186"/>
      <c r="M378" s="184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Z378" s="20"/>
      <c r="AA378" s="20"/>
      <c r="AB378" s="9"/>
    </row>
    <row r="379" spans="2:28">
      <c r="B379" s="23"/>
      <c r="C379" s="179"/>
      <c r="D379" s="23"/>
      <c r="E379" s="23"/>
      <c r="F379" s="14"/>
      <c r="G379" s="14"/>
      <c r="H379" s="183"/>
      <c r="I379" s="187"/>
      <c r="J379" s="14"/>
      <c r="K379" s="14"/>
      <c r="L379" s="186"/>
      <c r="M379" s="184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Z379" s="20"/>
      <c r="AA379" s="20"/>
      <c r="AB379" s="9"/>
    </row>
    <row r="380" spans="2:28">
      <c r="B380" s="23"/>
      <c r="C380" s="179"/>
      <c r="D380" s="23"/>
      <c r="E380" s="23"/>
      <c r="F380" s="14"/>
      <c r="G380" s="14"/>
      <c r="H380" s="183"/>
      <c r="I380" s="187"/>
      <c r="J380" s="14"/>
      <c r="K380" s="14"/>
      <c r="L380" s="186"/>
      <c r="M380" s="184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Z380" s="20"/>
      <c r="AA380" s="20"/>
      <c r="AB380" s="9"/>
    </row>
    <row r="381" spans="2:28">
      <c r="B381" s="23"/>
      <c r="C381" s="179"/>
      <c r="D381" s="23"/>
      <c r="E381" s="23"/>
      <c r="F381" s="14"/>
      <c r="G381" s="14"/>
      <c r="H381" s="183"/>
      <c r="I381" s="187"/>
      <c r="J381" s="14"/>
      <c r="K381" s="14"/>
      <c r="L381" s="186"/>
      <c r="M381" s="184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Z381" s="20"/>
      <c r="AA381" s="20"/>
      <c r="AB381" s="9"/>
    </row>
    <row r="382" spans="2:28">
      <c r="B382" s="23"/>
      <c r="C382" s="179"/>
      <c r="D382" s="23"/>
      <c r="E382" s="23"/>
      <c r="F382" s="14"/>
      <c r="G382" s="14"/>
      <c r="H382" s="183"/>
      <c r="I382" s="187"/>
      <c r="J382" s="14"/>
      <c r="K382" s="14"/>
      <c r="L382" s="186"/>
      <c r="M382" s="184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Z382" s="20"/>
      <c r="AA382" s="20"/>
      <c r="AB382" s="9"/>
    </row>
    <row r="383" spans="2:28">
      <c r="B383" s="23"/>
      <c r="C383" s="179"/>
      <c r="D383" s="23"/>
      <c r="E383" s="23"/>
      <c r="F383" s="14"/>
      <c r="G383" s="14"/>
      <c r="H383" s="183"/>
      <c r="I383" s="187"/>
      <c r="J383" s="14"/>
      <c r="K383" s="14"/>
      <c r="L383" s="186"/>
      <c r="M383" s="184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Z383" s="20"/>
      <c r="AA383" s="20"/>
      <c r="AB383" s="9"/>
    </row>
    <row r="384" spans="2:28">
      <c r="B384" s="23"/>
      <c r="C384" s="179"/>
      <c r="D384" s="23"/>
      <c r="E384" s="23"/>
      <c r="F384" s="14"/>
      <c r="G384" s="14"/>
      <c r="H384" s="183"/>
      <c r="I384" s="187"/>
      <c r="J384" s="14"/>
      <c r="K384" s="14"/>
      <c r="L384" s="186"/>
      <c r="M384" s="184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Z384" s="20"/>
      <c r="AA384" s="20"/>
      <c r="AB384" s="9"/>
    </row>
    <row r="385" spans="2:28">
      <c r="B385" s="23"/>
      <c r="C385" s="179"/>
      <c r="D385" s="23"/>
      <c r="E385" s="23"/>
      <c r="F385" s="14"/>
      <c r="G385" s="14"/>
      <c r="H385" s="183"/>
      <c r="I385" s="187"/>
      <c r="J385" s="14"/>
      <c r="K385" s="14"/>
      <c r="L385" s="186"/>
      <c r="M385" s="184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Z385" s="20"/>
      <c r="AA385" s="20"/>
      <c r="AB385" s="9"/>
    </row>
    <row r="386" spans="2:28">
      <c r="B386" s="23"/>
      <c r="C386" s="179"/>
      <c r="D386" s="23"/>
      <c r="E386" s="23"/>
      <c r="F386" s="14"/>
      <c r="G386" s="14"/>
      <c r="H386" s="183"/>
      <c r="I386" s="187"/>
      <c r="J386" s="14"/>
      <c r="K386" s="14"/>
      <c r="L386" s="186"/>
      <c r="M386" s="184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Z386" s="20"/>
      <c r="AA386" s="20"/>
      <c r="AB386" s="9"/>
    </row>
    <row r="387" spans="2:28">
      <c r="B387" s="23"/>
      <c r="C387" s="179"/>
      <c r="D387" s="23"/>
      <c r="E387" s="23"/>
      <c r="F387" s="14"/>
      <c r="G387" s="14"/>
      <c r="H387" s="183"/>
      <c r="I387" s="187"/>
      <c r="J387" s="14"/>
      <c r="K387" s="14"/>
      <c r="L387" s="186"/>
      <c r="M387" s="184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Z387" s="20"/>
      <c r="AA387" s="20"/>
      <c r="AB387" s="9"/>
    </row>
    <row r="388" spans="2:28">
      <c r="B388" s="23"/>
      <c r="C388" s="179"/>
      <c r="D388" s="23"/>
      <c r="E388" s="23"/>
      <c r="F388" s="14"/>
      <c r="G388" s="14"/>
      <c r="H388" s="183"/>
      <c r="I388" s="187"/>
      <c r="J388" s="14"/>
      <c r="K388" s="14"/>
      <c r="L388" s="186"/>
      <c r="M388" s="184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Z388" s="20"/>
      <c r="AA388" s="20"/>
      <c r="AB388" s="9"/>
    </row>
    <row r="389" spans="2:28">
      <c r="B389" s="23"/>
      <c r="C389" s="179"/>
      <c r="D389" s="23"/>
      <c r="E389" s="23"/>
      <c r="F389" s="14"/>
      <c r="G389" s="14"/>
      <c r="H389" s="183"/>
      <c r="I389" s="187"/>
      <c r="J389" s="14"/>
      <c r="K389" s="14"/>
      <c r="L389" s="186"/>
      <c r="M389" s="184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Z389" s="20"/>
      <c r="AA389" s="20"/>
      <c r="AB389" s="9"/>
    </row>
    <row r="390" spans="2:28">
      <c r="B390" s="23"/>
      <c r="C390" s="179"/>
      <c r="D390" s="23"/>
      <c r="E390" s="23"/>
      <c r="F390" s="14"/>
      <c r="G390" s="14"/>
      <c r="H390" s="183"/>
      <c r="I390" s="187"/>
      <c r="J390" s="14"/>
      <c r="K390" s="14"/>
      <c r="L390" s="186"/>
      <c r="M390" s="184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Z390" s="20"/>
      <c r="AA390" s="20"/>
      <c r="AB390" s="9"/>
    </row>
    <row r="391" spans="2:28">
      <c r="B391" s="23"/>
      <c r="C391" s="179"/>
      <c r="D391" s="23"/>
      <c r="E391" s="23"/>
      <c r="F391" s="14"/>
      <c r="G391" s="14"/>
      <c r="H391" s="183"/>
      <c r="I391" s="187"/>
      <c r="J391" s="14"/>
      <c r="K391" s="14"/>
      <c r="L391" s="186"/>
      <c r="M391" s="184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Z391" s="20"/>
      <c r="AA391" s="20"/>
      <c r="AB391" s="9"/>
    </row>
    <row r="392" spans="2:28">
      <c r="B392" s="23"/>
      <c r="C392" s="179"/>
      <c r="D392" s="23"/>
      <c r="E392" s="23"/>
      <c r="F392" s="14"/>
      <c r="G392" s="14"/>
      <c r="H392" s="183"/>
      <c r="I392" s="187"/>
      <c r="J392" s="14"/>
      <c r="K392" s="14"/>
      <c r="L392" s="186"/>
      <c r="M392" s="184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Z392" s="20"/>
      <c r="AA392" s="20"/>
      <c r="AB392" s="9"/>
    </row>
    <row r="393" spans="2:28">
      <c r="B393" s="23"/>
      <c r="C393" s="179"/>
      <c r="D393" s="23"/>
      <c r="E393" s="23"/>
      <c r="F393" s="14"/>
      <c r="G393" s="14"/>
      <c r="H393" s="183"/>
      <c r="I393" s="187"/>
      <c r="J393" s="14"/>
      <c r="K393" s="14"/>
      <c r="L393" s="186"/>
      <c r="M393" s="184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Z393" s="20"/>
      <c r="AA393" s="20"/>
      <c r="AB393" s="9"/>
    </row>
    <row r="394" spans="2:28">
      <c r="B394" s="23"/>
      <c r="C394" s="179"/>
      <c r="D394" s="23"/>
      <c r="E394" s="23"/>
      <c r="F394" s="14"/>
      <c r="G394" s="14"/>
      <c r="H394" s="183"/>
      <c r="I394" s="187"/>
      <c r="J394" s="14"/>
      <c r="K394" s="14"/>
      <c r="L394" s="186"/>
      <c r="M394" s="184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Z394" s="20"/>
      <c r="AA394" s="20"/>
      <c r="AB394" s="9"/>
    </row>
    <row r="395" spans="2:28">
      <c r="B395" s="23"/>
      <c r="C395" s="179"/>
      <c r="D395" s="23"/>
      <c r="E395" s="23"/>
      <c r="F395" s="14"/>
      <c r="G395" s="14"/>
      <c r="H395" s="183"/>
      <c r="I395" s="187"/>
      <c r="J395" s="14"/>
      <c r="K395" s="14"/>
      <c r="L395" s="186"/>
      <c r="M395" s="184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Z395" s="20"/>
      <c r="AA395" s="20"/>
      <c r="AB395" s="9"/>
    </row>
    <row r="396" spans="2:28">
      <c r="B396" s="23"/>
      <c r="C396" s="179"/>
      <c r="D396" s="23"/>
      <c r="E396" s="23"/>
      <c r="F396" s="14"/>
      <c r="G396" s="14"/>
      <c r="H396" s="183"/>
      <c r="I396" s="187"/>
      <c r="J396" s="14"/>
      <c r="K396" s="14"/>
      <c r="L396" s="186"/>
      <c r="M396" s="184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Z396" s="20"/>
      <c r="AA396" s="20"/>
      <c r="AB396" s="9"/>
    </row>
    <row r="397" spans="2:28">
      <c r="B397" s="23"/>
      <c r="C397" s="179"/>
      <c r="D397" s="23"/>
      <c r="E397" s="23"/>
      <c r="F397" s="14"/>
      <c r="G397" s="14"/>
      <c r="H397" s="183"/>
      <c r="I397" s="187"/>
      <c r="J397" s="14"/>
      <c r="K397" s="14"/>
      <c r="L397" s="186"/>
      <c r="M397" s="184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Z397" s="20"/>
      <c r="AA397" s="20"/>
      <c r="AB397" s="9"/>
    </row>
    <row r="398" spans="2:28">
      <c r="B398" s="23"/>
      <c r="C398" s="179"/>
      <c r="D398" s="23"/>
      <c r="E398" s="23"/>
      <c r="F398" s="14"/>
      <c r="G398" s="14"/>
      <c r="H398" s="183"/>
      <c r="I398" s="187"/>
      <c r="J398" s="14"/>
      <c r="K398" s="14"/>
      <c r="L398" s="186"/>
      <c r="M398" s="184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Z398" s="20"/>
      <c r="AA398" s="20"/>
      <c r="AB398" s="9"/>
    </row>
    <row r="399" spans="2:28">
      <c r="B399" s="23"/>
      <c r="C399" s="179"/>
      <c r="D399" s="23"/>
      <c r="E399" s="23"/>
      <c r="F399" s="14"/>
      <c r="G399" s="14"/>
      <c r="H399" s="183"/>
      <c r="I399" s="187"/>
      <c r="J399" s="14"/>
      <c r="K399" s="14"/>
      <c r="L399" s="186"/>
      <c r="M399" s="184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Z399" s="20"/>
      <c r="AA399" s="20"/>
      <c r="AB399" s="9"/>
    </row>
    <row r="400" spans="2:28">
      <c r="B400" s="23"/>
      <c r="C400" s="179"/>
      <c r="D400" s="23"/>
      <c r="E400" s="23"/>
      <c r="F400" s="14"/>
      <c r="G400" s="14"/>
      <c r="H400" s="183"/>
      <c r="I400" s="187"/>
      <c r="J400" s="14"/>
      <c r="K400" s="14"/>
      <c r="L400" s="186"/>
      <c r="M400" s="184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Z400" s="20"/>
      <c r="AA400" s="20"/>
      <c r="AB400" s="9"/>
    </row>
    <row r="401" spans="2:28">
      <c r="B401" s="23"/>
      <c r="C401" s="179"/>
      <c r="D401" s="23"/>
      <c r="E401" s="23"/>
      <c r="F401" s="14"/>
      <c r="G401" s="14"/>
      <c r="H401" s="183"/>
      <c r="I401" s="187"/>
      <c r="J401" s="14"/>
      <c r="K401" s="14"/>
      <c r="L401" s="186"/>
      <c r="M401" s="184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Z401" s="20"/>
      <c r="AA401" s="20"/>
      <c r="AB401" s="9"/>
    </row>
    <row r="402" spans="2:28">
      <c r="B402" s="23"/>
      <c r="C402" s="179"/>
      <c r="D402" s="23"/>
      <c r="E402" s="23"/>
      <c r="F402" s="14"/>
      <c r="G402" s="14"/>
      <c r="H402" s="183"/>
      <c r="I402" s="187"/>
      <c r="J402" s="14"/>
      <c r="K402" s="14"/>
      <c r="L402" s="186"/>
      <c r="M402" s="184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Z402" s="20"/>
      <c r="AA402" s="20"/>
      <c r="AB402" s="9"/>
    </row>
    <row r="403" spans="2:28">
      <c r="B403" s="23"/>
      <c r="C403" s="179"/>
      <c r="D403" s="23"/>
      <c r="E403" s="23"/>
      <c r="F403" s="14"/>
      <c r="G403" s="14"/>
      <c r="H403" s="183"/>
      <c r="I403" s="187"/>
      <c r="J403" s="14"/>
      <c r="K403" s="14"/>
      <c r="L403" s="186"/>
      <c r="M403" s="184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Z403" s="20"/>
      <c r="AA403" s="20"/>
      <c r="AB403" s="9"/>
    </row>
    <row r="404" spans="2:28">
      <c r="B404" s="23"/>
      <c r="C404" s="179"/>
      <c r="D404" s="23"/>
      <c r="E404" s="23"/>
      <c r="F404" s="14"/>
      <c r="G404" s="14"/>
      <c r="H404" s="183"/>
      <c r="I404" s="187"/>
      <c r="J404" s="14"/>
      <c r="K404" s="14"/>
      <c r="L404" s="186"/>
      <c r="M404" s="184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Z404" s="20"/>
      <c r="AA404" s="20"/>
      <c r="AB404" s="9"/>
    </row>
    <row r="405" spans="2:28">
      <c r="B405" s="23"/>
      <c r="C405" s="179"/>
      <c r="D405" s="23"/>
      <c r="E405" s="23"/>
      <c r="F405" s="14"/>
      <c r="G405" s="14"/>
      <c r="H405" s="183"/>
      <c r="I405" s="187"/>
      <c r="J405" s="188"/>
      <c r="K405" s="188"/>
      <c r="L405" s="186"/>
      <c r="M405" s="184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Z405" s="20"/>
      <c r="AA405" s="20"/>
      <c r="AB405" s="9"/>
    </row>
    <row r="406" spans="2:28">
      <c r="B406" s="23"/>
      <c r="C406" s="179"/>
      <c r="D406" s="23"/>
      <c r="E406" s="23"/>
      <c r="F406" s="14"/>
      <c r="G406" s="14"/>
      <c r="H406" s="183"/>
      <c r="I406" s="187"/>
      <c r="J406" s="188"/>
      <c r="K406" s="188"/>
      <c r="L406" s="186"/>
      <c r="M406" s="184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Z406" s="20"/>
      <c r="AA406" s="20"/>
      <c r="AB406" s="9"/>
    </row>
    <row r="407" spans="2:28">
      <c r="B407" s="23"/>
      <c r="C407" s="179"/>
      <c r="D407" s="23"/>
      <c r="E407" s="23"/>
      <c r="F407" s="14"/>
      <c r="G407" s="14"/>
      <c r="H407" s="183"/>
      <c r="I407" s="187"/>
      <c r="J407" s="188"/>
      <c r="K407" s="188"/>
      <c r="L407" s="186"/>
      <c r="M407" s="184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Z407" s="20"/>
      <c r="AA407" s="20"/>
      <c r="AB407" s="9"/>
    </row>
    <row r="408" spans="2:28">
      <c r="B408" s="23"/>
      <c r="C408" s="179"/>
      <c r="D408" s="23"/>
      <c r="E408" s="23"/>
      <c r="F408" s="14"/>
      <c r="G408" s="14"/>
      <c r="H408" s="183"/>
      <c r="I408" s="187"/>
      <c r="J408" s="188"/>
      <c r="K408" s="188"/>
      <c r="L408" s="186"/>
      <c r="M408" s="184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Z408" s="20"/>
      <c r="AA408" s="20"/>
      <c r="AB408" s="9"/>
    </row>
    <row r="409" spans="2:28">
      <c r="B409" s="23"/>
      <c r="C409" s="179"/>
      <c r="D409" s="23"/>
      <c r="E409" s="23"/>
      <c r="F409" s="14"/>
      <c r="G409" s="14"/>
      <c r="H409" s="183"/>
      <c r="I409" s="187"/>
      <c r="J409" s="188"/>
      <c r="K409" s="188"/>
      <c r="L409" s="186"/>
      <c r="M409" s="184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Z409" s="20"/>
      <c r="AA409" s="20"/>
      <c r="AB409" s="9"/>
    </row>
    <row r="410" spans="2:28">
      <c r="B410" s="23"/>
      <c r="C410" s="179"/>
      <c r="D410" s="23"/>
      <c r="E410" s="23"/>
      <c r="F410" s="14"/>
      <c r="G410" s="14"/>
      <c r="H410" s="183"/>
      <c r="I410" s="187"/>
      <c r="J410" s="188"/>
      <c r="K410" s="188"/>
      <c r="L410" s="186"/>
      <c r="M410" s="184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Z410" s="20"/>
      <c r="AA410" s="20"/>
      <c r="AB410" s="9"/>
    </row>
    <row r="411" spans="2:28">
      <c r="B411" s="23"/>
      <c r="C411" s="179"/>
      <c r="D411" s="23"/>
      <c r="E411" s="23"/>
      <c r="F411" s="14"/>
      <c r="G411" s="14"/>
      <c r="H411" s="183"/>
      <c r="I411" s="187"/>
      <c r="J411" s="188"/>
      <c r="K411" s="188"/>
      <c r="L411" s="186"/>
      <c r="M411" s="184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Z411" s="20"/>
      <c r="AA411" s="20"/>
      <c r="AB411" s="9"/>
    </row>
    <row r="412" spans="2:28">
      <c r="B412" s="23"/>
      <c r="C412" s="179"/>
      <c r="D412" s="23"/>
      <c r="E412" s="23"/>
      <c r="F412" s="14"/>
      <c r="G412" s="14"/>
      <c r="H412" s="183"/>
      <c r="I412" s="187"/>
      <c r="J412" s="188"/>
      <c r="K412" s="188"/>
      <c r="L412" s="186"/>
      <c r="M412" s="184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Z412" s="20"/>
      <c r="AA412" s="20"/>
      <c r="AB412" s="9"/>
    </row>
    <row r="413" spans="2:28">
      <c r="B413" s="23"/>
      <c r="C413" s="179"/>
      <c r="D413" s="23"/>
      <c r="E413" s="23"/>
      <c r="F413" s="14"/>
      <c r="G413" s="14"/>
      <c r="H413" s="183"/>
      <c r="I413" s="187"/>
      <c r="J413" s="187"/>
      <c r="K413" s="187"/>
      <c r="L413" s="186"/>
      <c r="M413" s="184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Z413" s="20"/>
      <c r="AA413" s="20"/>
      <c r="AB413" s="9"/>
    </row>
    <row r="414" spans="2:28">
      <c r="B414" s="23"/>
      <c r="C414" s="179"/>
      <c r="D414" s="23"/>
      <c r="E414" s="23"/>
      <c r="F414" s="14"/>
      <c r="G414" s="14"/>
      <c r="H414" s="183"/>
      <c r="I414" s="187"/>
      <c r="J414" s="187"/>
      <c r="K414" s="187"/>
      <c r="L414" s="186"/>
      <c r="M414" s="184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Z414" s="20"/>
      <c r="AA414" s="20"/>
      <c r="AB414" s="9"/>
    </row>
    <row r="415" spans="2:28">
      <c r="B415" s="23"/>
      <c r="C415" s="179"/>
      <c r="D415" s="23"/>
      <c r="E415" s="23"/>
      <c r="F415" s="14"/>
      <c r="G415" s="14"/>
      <c r="H415" s="183"/>
      <c r="I415" s="187"/>
      <c r="J415" s="187"/>
      <c r="K415" s="187"/>
      <c r="L415" s="186"/>
      <c r="M415" s="184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Z415" s="20"/>
      <c r="AA415" s="20"/>
      <c r="AB415" s="9"/>
    </row>
    <row r="416" spans="2:28">
      <c r="B416" s="23"/>
      <c r="C416" s="179"/>
      <c r="D416" s="23"/>
      <c r="E416" s="23"/>
      <c r="F416" s="14"/>
      <c r="G416" s="14"/>
      <c r="H416" s="183"/>
      <c r="I416" s="187"/>
      <c r="J416" s="187"/>
      <c r="K416" s="187"/>
      <c r="L416" s="186"/>
      <c r="M416" s="184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Z416" s="20"/>
      <c r="AA416" s="20"/>
      <c r="AB416" s="9"/>
    </row>
    <row r="417" spans="2:28">
      <c r="B417" s="23"/>
      <c r="C417" s="179"/>
      <c r="D417" s="23"/>
      <c r="E417" s="23"/>
      <c r="F417" s="14"/>
      <c r="G417" s="14"/>
      <c r="H417" s="183"/>
      <c r="I417" s="187"/>
      <c r="J417" s="187"/>
      <c r="K417" s="187"/>
      <c r="L417" s="186"/>
      <c r="M417" s="184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Z417" s="20"/>
      <c r="AA417" s="20"/>
      <c r="AB417" s="9"/>
    </row>
    <row r="418" spans="2:28">
      <c r="B418" s="23"/>
      <c r="C418" s="179"/>
      <c r="D418" s="23"/>
      <c r="E418" s="23"/>
      <c r="F418" s="14"/>
      <c r="G418" s="14"/>
      <c r="H418" s="183"/>
      <c r="I418" s="187"/>
      <c r="J418" s="187"/>
      <c r="K418" s="187"/>
      <c r="L418" s="186"/>
      <c r="M418" s="184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Z418" s="20"/>
      <c r="AA418" s="20"/>
      <c r="AB418" s="9"/>
    </row>
    <row r="419" spans="2:28">
      <c r="B419" s="23"/>
      <c r="C419" s="179"/>
      <c r="D419" s="23"/>
      <c r="E419" s="23"/>
      <c r="F419" s="14"/>
      <c r="G419" s="14"/>
      <c r="H419" s="183"/>
      <c r="I419" s="187"/>
      <c r="J419" s="187"/>
      <c r="K419" s="187"/>
      <c r="L419" s="186"/>
      <c r="M419" s="184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Z419" s="20"/>
      <c r="AA419" s="20"/>
      <c r="AB419" s="9"/>
    </row>
    <row r="420" spans="2:28">
      <c r="B420" s="23"/>
      <c r="C420" s="179"/>
      <c r="D420" s="23"/>
      <c r="E420" s="23"/>
      <c r="F420" s="14"/>
      <c r="G420" s="14"/>
      <c r="H420" s="183"/>
      <c r="I420" s="187"/>
      <c r="J420" s="187"/>
      <c r="K420" s="187"/>
      <c r="L420" s="186"/>
      <c r="M420" s="184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Z420" s="20"/>
      <c r="AA420" s="20"/>
      <c r="AB420" s="9"/>
    </row>
    <row r="421" spans="2:28">
      <c r="B421" s="23"/>
      <c r="C421" s="179"/>
      <c r="D421" s="23"/>
      <c r="E421" s="23"/>
      <c r="F421" s="14"/>
      <c r="G421" s="14"/>
      <c r="H421" s="183"/>
      <c r="I421" s="187"/>
      <c r="J421" s="187"/>
      <c r="K421" s="187"/>
      <c r="L421" s="186"/>
      <c r="M421" s="184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Z421" s="20"/>
      <c r="AA421" s="20"/>
      <c r="AB421" s="9"/>
    </row>
    <row r="422" spans="2:28">
      <c r="B422" s="23"/>
      <c r="C422" s="179"/>
      <c r="D422" s="23"/>
      <c r="E422" s="23"/>
      <c r="F422" s="14"/>
      <c r="G422" s="14"/>
      <c r="H422" s="183"/>
      <c r="I422" s="187"/>
      <c r="J422" s="187"/>
      <c r="K422" s="187"/>
      <c r="L422" s="186"/>
      <c r="M422" s="184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Z422" s="20"/>
      <c r="AA422" s="20"/>
      <c r="AB422" s="9"/>
    </row>
    <row r="423" spans="2:28">
      <c r="B423" s="23"/>
      <c r="C423" s="179"/>
      <c r="D423" s="23"/>
      <c r="E423" s="23"/>
      <c r="F423" s="14"/>
      <c r="G423" s="14"/>
      <c r="H423" s="183"/>
      <c r="I423" s="187"/>
      <c r="J423" s="187"/>
      <c r="K423" s="187"/>
      <c r="L423" s="186"/>
      <c r="M423" s="184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Z423" s="20"/>
      <c r="AA423" s="20"/>
      <c r="AB423" s="9"/>
    </row>
    <row r="424" spans="2:28">
      <c r="B424" s="23"/>
      <c r="C424" s="179"/>
      <c r="D424" s="23"/>
      <c r="E424" s="23"/>
      <c r="F424" s="14"/>
      <c r="G424" s="14"/>
      <c r="H424" s="183"/>
      <c r="I424" s="187"/>
      <c r="J424" s="187"/>
      <c r="K424" s="187"/>
      <c r="L424" s="186"/>
      <c r="M424" s="184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Z424" s="20"/>
      <c r="AA424" s="20"/>
      <c r="AB424" s="9"/>
    </row>
    <row r="425" spans="2:28">
      <c r="B425" s="23"/>
      <c r="C425" s="179"/>
      <c r="D425" s="23"/>
      <c r="E425" s="23"/>
      <c r="F425" s="14"/>
      <c r="G425" s="14"/>
      <c r="H425" s="183"/>
      <c r="I425" s="187"/>
      <c r="J425" s="187"/>
      <c r="K425" s="187"/>
      <c r="L425" s="186"/>
      <c r="M425" s="184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Z425" s="20"/>
      <c r="AA425" s="20"/>
      <c r="AB425" s="9"/>
    </row>
    <row r="426" spans="2:28">
      <c r="B426" s="23"/>
      <c r="C426" s="179"/>
      <c r="D426" s="23"/>
      <c r="E426" s="23"/>
      <c r="F426" s="14"/>
      <c r="G426" s="14"/>
      <c r="H426" s="183"/>
      <c r="I426" s="187"/>
      <c r="J426" s="187"/>
      <c r="K426" s="187"/>
      <c r="L426" s="186"/>
      <c r="M426" s="184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Z426" s="20"/>
      <c r="AA426" s="20"/>
      <c r="AB426" s="9"/>
    </row>
    <row r="427" spans="2:28">
      <c r="B427" s="23"/>
      <c r="C427" s="179"/>
      <c r="D427" s="23"/>
      <c r="E427" s="23"/>
      <c r="F427" s="14"/>
      <c r="G427" s="14"/>
      <c r="H427" s="183"/>
      <c r="I427" s="187"/>
      <c r="J427" s="187"/>
      <c r="K427" s="187"/>
      <c r="L427" s="186"/>
      <c r="M427" s="184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Z427" s="20"/>
      <c r="AA427" s="20"/>
      <c r="AB427" s="9"/>
    </row>
    <row r="428" spans="2:28">
      <c r="B428" s="23"/>
      <c r="C428" s="179"/>
      <c r="D428" s="23"/>
      <c r="E428" s="23"/>
      <c r="F428" s="14"/>
      <c r="G428" s="14"/>
      <c r="H428" s="183"/>
      <c r="I428" s="187"/>
      <c r="J428" s="187"/>
      <c r="K428" s="187"/>
      <c r="L428" s="186"/>
      <c r="M428" s="184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Z428" s="20"/>
      <c r="AA428" s="20"/>
      <c r="AB428" s="9"/>
    </row>
    <row r="429" spans="2:28">
      <c r="B429" s="23"/>
      <c r="C429" s="179"/>
      <c r="D429" s="23"/>
      <c r="E429" s="23"/>
      <c r="F429" s="14"/>
      <c r="G429" s="14"/>
      <c r="H429" s="183"/>
      <c r="I429" s="187"/>
      <c r="J429" s="187"/>
      <c r="K429" s="187"/>
      <c r="L429" s="186"/>
      <c r="M429" s="184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Z429" s="20"/>
      <c r="AA429" s="20"/>
      <c r="AB429" s="9"/>
    </row>
    <row r="430" spans="2:28">
      <c r="B430" s="23"/>
      <c r="C430" s="179"/>
      <c r="D430" s="23"/>
      <c r="E430" s="23"/>
      <c r="F430" s="14"/>
      <c r="G430" s="14"/>
      <c r="H430" s="183"/>
      <c r="I430" s="187"/>
      <c r="J430" s="187"/>
      <c r="K430" s="187"/>
      <c r="L430" s="186"/>
      <c r="M430" s="184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Z430" s="20"/>
      <c r="AA430" s="20"/>
      <c r="AB430" s="9"/>
    </row>
    <row r="431" spans="2:28">
      <c r="B431" s="23"/>
      <c r="C431" s="179"/>
      <c r="D431" s="23"/>
      <c r="E431" s="23"/>
      <c r="F431" s="14"/>
      <c r="G431" s="14"/>
      <c r="H431" s="183"/>
      <c r="I431" s="187"/>
      <c r="J431" s="187"/>
      <c r="K431" s="187"/>
      <c r="L431" s="186"/>
      <c r="M431" s="184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Z431" s="20"/>
      <c r="AA431" s="20"/>
      <c r="AB431" s="9"/>
    </row>
    <row r="432" spans="2:28">
      <c r="B432" s="23"/>
      <c r="C432" s="179"/>
      <c r="D432" s="23"/>
      <c r="E432" s="23"/>
      <c r="F432" s="14"/>
      <c r="G432" s="14"/>
      <c r="H432" s="183"/>
      <c r="I432" s="187"/>
      <c r="J432" s="187"/>
      <c r="K432" s="187"/>
      <c r="L432" s="186"/>
      <c r="M432" s="184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Z432" s="20"/>
      <c r="AA432" s="20"/>
      <c r="AB432" s="9"/>
    </row>
    <row r="433" spans="2:28">
      <c r="B433" s="23"/>
      <c r="C433" s="179"/>
      <c r="D433" s="23"/>
      <c r="E433" s="23"/>
      <c r="F433" s="14"/>
      <c r="G433" s="14"/>
      <c r="H433" s="183"/>
      <c r="I433" s="187"/>
      <c r="J433" s="187"/>
      <c r="K433" s="187"/>
      <c r="L433" s="186"/>
      <c r="M433" s="184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Z433" s="20"/>
      <c r="AA433" s="20"/>
      <c r="AB433" s="9"/>
    </row>
    <row r="434" spans="2:28">
      <c r="B434" s="23"/>
      <c r="C434" s="179"/>
      <c r="D434" s="23"/>
      <c r="E434" s="23"/>
      <c r="F434" s="14"/>
      <c r="G434" s="14"/>
      <c r="H434" s="183"/>
      <c r="I434" s="187"/>
      <c r="J434" s="187"/>
      <c r="K434" s="187"/>
      <c r="L434" s="186"/>
      <c r="M434" s="184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Z434" s="20"/>
      <c r="AA434" s="20"/>
      <c r="AB434" s="9"/>
    </row>
    <row r="435" spans="2:28">
      <c r="B435" s="23"/>
      <c r="C435" s="179"/>
      <c r="D435" s="23"/>
      <c r="E435" s="23"/>
      <c r="F435" s="14"/>
      <c r="G435" s="14"/>
      <c r="H435" s="183"/>
      <c r="I435" s="187"/>
      <c r="J435" s="187"/>
      <c r="K435" s="187"/>
      <c r="L435" s="186"/>
      <c r="M435" s="184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Z435" s="20"/>
      <c r="AA435" s="20"/>
      <c r="AB435" s="9"/>
    </row>
    <row r="436" spans="2:28">
      <c r="B436" s="23"/>
      <c r="C436" s="179"/>
      <c r="D436" s="23"/>
      <c r="E436" s="23"/>
      <c r="F436" s="14"/>
      <c r="G436" s="14"/>
      <c r="H436" s="183"/>
      <c r="I436" s="187"/>
      <c r="J436" s="187"/>
      <c r="K436" s="187"/>
      <c r="L436" s="186"/>
      <c r="M436" s="184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Z436" s="20"/>
      <c r="AA436" s="20"/>
      <c r="AB436" s="9"/>
    </row>
    <row r="437" spans="2:28">
      <c r="B437" s="23"/>
      <c r="C437" s="179"/>
      <c r="D437" s="23"/>
      <c r="E437" s="23"/>
      <c r="F437" s="14"/>
      <c r="G437" s="14"/>
      <c r="H437" s="183"/>
      <c r="I437" s="187"/>
      <c r="J437" s="187"/>
      <c r="K437" s="187"/>
      <c r="L437" s="186"/>
      <c r="M437" s="184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Z437" s="20"/>
      <c r="AA437" s="20"/>
      <c r="AB437" s="9"/>
    </row>
    <row r="438" spans="2:28">
      <c r="B438" s="23"/>
      <c r="C438" s="179"/>
      <c r="D438" s="23"/>
      <c r="E438" s="23"/>
      <c r="F438" s="14"/>
      <c r="G438" s="14"/>
      <c r="H438" s="183"/>
      <c r="I438" s="187"/>
      <c r="J438" s="187"/>
      <c r="K438" s="187"/>
      <c r="L438" s="186"/>
      <c r="M438" s="184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Z438" s="20"/>
      <c r="AA438" s="20"/>
      <c r="AB438" s="9"/>
    </row>
    <row r="439" spans="2:28">
      <c r="B439" s="23"/>
      <c r="C439" s="179"/>
      <c r="D439" s="23"/>
      <c r="E439" s="23"/>
      <c r="F439" s="14"/>
      <c r="G439" s="14"/>
      <c r="H439" s="183"/>
      <c r="I439" s="187"/>
      <c r="J439" s="187"/>
      <c r="K439" s="187"/>
      <c r="L439" s="186"/>
      <c r="M439" s="184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Z439" s="20"/>
      <c r="AA439" s="20"/>
      <c r="AB439" s="9"/>
    </row>
    <row r="440" spans="2:28">
      <c r="B440" s="23"/>
      <c r="C440" s="179"/>
      <c r="D440" s="23"/>
      <c r="E440" s="23"/>
      <c r="F440" s="14"/>
      <c r="G440" s="14"/>
      <c r="H440" s="183"/>
      <c r="I440" s="187"/>
      <c r="J440" s="187"/>
      <c r="K440" s="187"/>
      <c r="L440" s="186"/>
      <c r="M440" s="184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Z440" s="20"/>
      <c r="AA440" s="20"/>
      <c r="AB440" s="9"/>
    </row>
    <row r="441" spans="2:28">
      <c r="B441" s="23"/>
      <c r="C441" s="179"/>
      <c r="D441" s="23"/>
      <c r="E441" s="23"/>
      <c r="F441" s="14"/>
      <c r="G441" s="14"/>
      <c r="H441" s="183"/>
      <c r="I441" s="187"/>
      <c r="J441" s="187"/>
      <c r="K441" s="187"/>
      <c r="L441" s="186"/>
      <c r="M441" s="184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Z441" s="20"/>
      <c r="AA441" s="20"/>
      <c r="AB441" s="9"/>
    </row>
    <row r="442" spans="2:28">
      <c r="B442" s="23"/>
      <c r="C442" s="179"/>
      <c r="D442" s="23"/>
      <c r="E442" s="23"/>
      <c r="F442" s="14"/>
      <c r="G442" s="14"/>
      <c r="H442" s="183"/>
      <c r="I442" s="187"/>
      <c r="J442" s="187"/>
      <c r="K442" s="187"/>
      <c r="L442" s="186"/>
      <c r="M442" s="184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Z442" s="20"/>
      <c r="AA442" s="20"/>
      <c r="AB442" s="9"/>
    </row>
    <row r="443" spans="2:28">
      <c r="B443" s="23"/>
      <c r="C443" s="179"/>
      <c r="D443" s="23"/>
      <c r="E443" s="23"/>
      <c r="F443" s="14"/>
      <c r="G443" s="14"/>
      <c r="H443" s="183"/>
      <c r="I443" s="187"/>
      <c r="J443" s="187"/>
      <c r="K443" s="187"/>
      <c r="L443" s="186"/>
      <c r="M443" s="184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Z443" s="20"/>
      <c r="AA443" s="20"/>
      <c r="AB443" s="9"/>
    </row>
    <row r="444" spans="2:28">
      <c r="B444" s="23"/>
      <c r="C444" s="179"/>
      <c r="D444" s="23"/>
      <c r="E444" s="23"/>
      <c r="F444" s="14"/>
      <c r="G444" s="14"/>
      <c r="H444" s="183"/>
      <c r="I444" s="187"/>
      <c r="J444" s="187"/>
      <c r="K444" s="187"/>
      <c r="L444" s="186"/>
      <c r="M444" s="184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Z444" s="20"/>
      <c r="AA444" s="20"/>
      <c r="AB444" s="9"/>
    </row>
    <row r="445" spans="2:28">
      <c r="B445" s="23"/>
      <c r="C445" s="179"/>
      <c r="D445" s="23"/>
      <c r="E445" s="23"/>
      <c r="F445" s="14"/>
      <c r="G445" s="14"/>
      <c r="H445" s="183"/>
      <c r="I445" s="187"/>
      <c r="J445" s="187"/>
      <c r="K445" s="187"/>
      <c r="L445" s="186"/>
      <c r="M445" s="184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Z445" s="20"/>
      <c r="AA445" s="20"/>
      <c r="AB445" s="9"/>
    </row>
    <row r="446" spans="2:28">
      <c r="B446" s="23"/>
      <c r="C446" s="179"/>
      <c r="D446" s="23"/>
      <c r="E446" s="23"/>
      <c r="F446" s="14"/>
      <c r="G446" s="14"/>
      <c r="H446" s="183"/>
      <c r="I446" s="187"/>
      <c r="J446" s="187"/>
      <c r="K446" s="187"/>
      <c r="L446" s="186"/>
      <c r="M446" s="184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Z446" s="20"/>
      <c r="AA446" s="20"/>
      <c r="AB446" s="9"/>
    </row>
    <row r="447" spans="2:28">
      <c r="B447" s="23"/>
      <c r="C447" s="179"/>
      <c r="D447" s="23"/>
      <c r="E447" s="23"/>
      <c r="F447" s="14"/>
      <c r="G447" s="14"/>
      <c r="H447" s="183"/>
      <c r="I447" s="187"/>
      <c r="J447" s="187"/>
      <c r="K447" s="187"/>
      <c r="L447" s="186"/>
      <c r="M447" s="184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Z447" s="20"/>
      <c r="AA447" s="20"/>
      <c r="AB447" s="9"/>
    </row>
    <row r="448" spans="2:28">
      <c r="B448" s="23"/>
      <c r="C448" s="179"/>
      <c r="D448" s="23"/>
      <c r="E448" s="23"/>
      <c r="F448" s="14"/>
      <c r="G448" s="14"/>
      <c r="H448" s="183"/>
      <c r="I448" s="187"/>
      <c r="J448" s="187"/>
      <c r="K448" s="187"/>
      <c r="L448" s="186"/>
      <c r="M448" s="184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Z448" s="20"/>
      <c r="AA448" s="20"/>
      <c r="AB448" s="9"/>
    </row>
    <row r="449" spans="2:28">
      <c r="B449" s="23"/>
      <c r="C449" s="179"/>
      <c r="D449" s="23"/>
      <c r="E449" s="23"/>
      <c r="F449" s="14"/>
      <c r="G449" s="14"/>
      <c r="H449" s="183"/>
      <c r="I449" s="187"/>
      <c r="J449" s="187"/>
      <c r="K449" s="187"/>
      <c r="L449" s="186"/>
      <c r="M449" s="184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Z449" s="20"/>
      <c r="AA449" s="20"/>
      <c r="AB449" s="9"/>
    </row>
    <row r="450" spans="2:28">
      <c r="B450" s="23"/>
      <c r="C450" s="179"/>
      <c r="D450" s="23"/>
      <c r="E450" s="23"/>
      <c r="F450" s="14"/>
      <c r="G450" s="14"/>
      <c r="H450" s="183"/>
      <c r="I450" s="187"/>
      <c r="J450" s="187"/>
      <c r="K450" s="187"/>
      <c r="L450" s="186"/>
      <c r="M450" s="184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Z450" s="20"/>
      <c r="AA450" s="20"/>
      <c r="AB450" s="9"/>
    </row>
    <row r="451" spans="2:28">
      <c r="B451" s="23"/>
      <c r="C451" s="179"/>
      <c r="D451" s="23"/>
      <c r="E451" s="23"/>
      <c r="F451" s="14"/>
      <c r="G451" s="14"/>
      <c r="H451" s="183"/>
      <c r="I451" s="187"/>
      <c r="J451" s="187"/>
      <c r="K451" s="187"/>
      <c r="L451" s="186"/>
      <c r="M451" s="184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Z451" s="20"/>
      <c r="AA451" s="20"/>
      <c r="AB451" s="9"/>
    </row>
    <row r="452" spans="2:28">
      <c r="B452" s="23"/>
      <c r="C452" s="179"/>
      <c r="D452" s="23"/>
      <c r="E452" s="23"/>
      <c r="F452" s="14"/>
      <c r="G452" s="14"/>
      <c r="H452" s="183"/>
      <c r="I452" s="187"/>
      <c r="J452" s="187"/>
      <c r="K452" s="187"/>
      <c r="L452" s="186"/>
      <c r="M452" s="184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Z452" s="20"/>
      <c r="AA452" s="20"/>
      <c r="AB452" s="9"/>
    </row>
    <row r="453" spans="2:28">
      <c r="B453" s="23"/>
      <c r="C453" s="179"/>
      <c r="D453" s="23"/>
      <c r="E453" s="23"/>
      <c r="F453" s="14"/>
      <c r="G453" s="14"/>
      <c r="H453" s="183"/>
      <c r="I453" s="187"/>
      <c r="J453" s="187"/>
      <c r="K453" s="187"/>
      <c r="L453" s="186"/>
      <c r="M453" s="184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Z453" s="20"/>
      <c r="AA453" s="20"/>
      <c r="AB453" s="9"/>
    </row>
    <row r="454" spans="2:28">
      <c r="B454" s="23"/>
      <c r="C454" s="179"/>
      <c r="D454" s="23"/>
      <c r="E454" s="23"/>
      <c r="F454" s="14"/>
      <c r="G454" s="14"/>
      <c r="H454" s="183"/>
      <c r="I454" s="187"/>
      <c r="J454" s="187"/>
      <c r="K454" s="187"/>
      <c r="L454" s="186"/>
      <c r="M454" s="184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Z454" s="20"/>
      <c r="AA454" s="20"/>
      <c r="AB454" s="9"/>
    </row>
    <row r="455" spans="2:28">
      <c r="B455" s="23"/>
      <c r="C455" s="179"/>
      <c r="D455" s="23"/>
      <c r="E455" s="23"/>
      <c r="F455" s="14"/>
      <c r="G455" s="14"/>
      <c r="H455" s="183"/>
      <c r="I455" s="187"/>
      <c r="J455" s="187"/>
      <c r="K455" s="187"/>
      <c r="L455" s="186"/>
      <c r="M455" s="184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Z455" s="20"/>
      <c r="AA455" s="20"/>
      <c r="AB455" s="9"/>
    </row>
    <row r="456" spans="2:28">
      <c r="B456" s="23"/>
      <c r="C456" s="179"/>
      <c r="D456" s="23"/>
      <c r="E456" s="23"/>
      <c r="F456" s="14"/>
      <c r="G456" s="14"/>
      <c r="H456" s="183"/>
      <c r="I456" s="187"/>
      <c r="J456" s="187"/>
      <c r="K456" s="187"/>
      <c r="L456" s="186"/>
      <c r="M456" s="184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Z456" s="20"/>
      <c r="AA456" s="20"/>
      <c r="AB456" s="9"/>
    </row>
    <row r="457" spans="2:28">
      <c r="B457" s="23"/>
      <c r="C457" s="179"/>
      <c r="D457" s="23"/>
      <c r="E457" s="23"/>
      <c r="F457" s="14"/>
      <c r="G457" s="14"/>
      <c r="H457" s="183"/>
      <c r="I457" s="187"/>
      <c r="J457" s="187"/>
      <c r="K457" s="187"/>
      <c r="L457" s="186"/>
      <c r="M457" s="184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Z457" s="20"/>
      <c r="AA457" s="20"/>
      <c r="AB457" s="9"/>
    </row>
    <row r="458" spans="2:28">
      <c r="B458" s="23"/>
      <c r="C458" s="179"/>
      <c r="D458" s="23"/>
      <c r="E458" s="23"/>
      <c r="F458" s="14"/>
      <c r="G458" s="14"/>
      <c r="H458" s="183"/>
      <c r="I458" s="187"/>
      <c r="J458" s="187"/>
      <c r="K458" s="187"/>
      <c r="L458" s="186"/>
      <c r="M458" s="184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Z458" s="20"/>
      <c r="AA458" s="20"/>
      <c r="AB458" s="9"/>
    </row>
    <row r="459" spans="2:28">
      <c r="B459" s="23"/>
      <c r="C459" s="179"/>
      <c r="D459" s="23"/>
      <c r="E459" s="23"/>
      <c r="F459" s="14"/>
      <c r="G459" s="14"/>
      <c r="H459" s="183"/>
      <c r="I459" s="187"/>
      <c r="J459" s="187"/>
      <c r="K459" s="187"/>
      <c r="L459" s="186"/>
      <c r="M459" s="184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Z459" s="20"/>
      <c r="AA459" s="20"/>
      <c r="AB459" s="9"/>
    </row>
    <row r="460" spans="2:28">
      <c r="B460" s="23"/>
      <c r="C460" s="179"/>
      <c r="D460" s="23"/>
      <c r="E460" s="23"/>
      <c r="F460" s="14"/>
      <c r="G460" s="14"/>
      <c r="H460" s="183"/>
      <c r="I460" s="187"/>
      <c r="J460" s="187"/>
      <c r="K460" s="187"/>
      <c r="L460" s="186"/>
      <c r="M460" s="184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Z460" s="20"/>
      <c r="AA460" s="20"/>
      <c r="AB460" s="9"/>
    </row>
    <row r="461" spans="2:28">
      <c r="B461" s="23"/>
      <c r="C461" s="179"/>
      <c r="D461" s="23"/>
      <c r="E461" s="23"/>
      <c r="F461" s="14"/>
      <c r="G461" s="14"/>
      <c r="H461" s="183"/>
      <c r="I461" s="187"/>
      <c r="J461" s="187"/>
      <c r="K461" s="187"/>
      <c r="L461" s="186"/>
      <c r="M461" s="184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Z461" s="20"/>
      <c r="AA461" s="20"/>
      <c r="AB461" s="9"/>
    </row>
    <row r="462" spans="2:28">
      <c r="B462" s="23"/>
      <c r="C462" s="179"/>
      <c r="D462" s="23"/>
      <c r="E462" s="23"/>
      <c r="F462" s="14"/>
      <c r="G462" s="14"/>
      <c r="H462" s="183"/>
      <c r="I462" s="187"/>
      <c r="J462" s="187"/>
      <c r="K462" s="187"/>
      <c r="L462" s="186"/>
      <c r="M462" s="184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Z462" s="20"/>
      <c r="AA462" s="20"/>
      <c r="AB462" s="9"/>
    </row>
    <row r="463" spans="2:28">
      <c r="B463" s="23"/>
      <c r="C463" s="179"/>
      <c r="D463" s="23"/>
      <c r="E463" s="23"/>
      <c r="F463" s="14"/>
      <c r="G463" s="14"/>
      <c r="H463" s="183"/>
      <c r="I463" s="187"/>
      <c r="J463" s="187"/>
      <c r="K463" s="187"/>
      <c r="L463" s="186"/>
      <c r="M463" s="184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Z463" s="20"/>
      <c r="AA463" s="20"/>
      <c r="AB463" s="9"/>
    </row>
    <row r="464" spans="2:28">
      <c r="B464" s="23"/>
      <c r="C464" s="179"/>
      <c r="D464" s="23"/>
      <c r="E464" s="23"/>
      <c r="F464" s="14"/>
      <c r="G464" s="14"/>
      <c r="H464" s="183"/>
      <c r="I464" s="187"/>
      <c r="J464" s="187"/>
      <c r="K464" s="187"/>
      <c r="L464" s="186"/>
      <c r="M464" s="184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Z464" s="20"/>
      <c r="AA464" s="20"/>
      <c r="AB464" s="9"/>
    </row>
    <row r="465" spans="2:28">
      <c r="B465" s="23"/>
      <c r="C465" s="179"/>
      <c r="D465" s="23"/>
      <c r="E465" s="23"/>
      <c r="F465" s="14"/>
      <c r="G465" s="14"/>
      <c r="H465" s="183"/>
      <c r="I465" s="187"/>
      <c r="J465" s="187"/>
      <c r="K465" s="187"/>
      <c r="L465" s="186"/>
      <c r="M465" s="184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Z465" s="20"/>
      <c r="AA465" s="20"/>
      <c r="AB465" s="9"/>
    </row>
    <row r="466" spans="2:28">
      <c r="B466" s="23"/>
      <c r="C466" s="179"/>
      <c r="D466" s="23"/>
      <c r="E466" s="23"/>
      <c r="F466" s="14"/>
      <c r="G466" s="14"/>
      <c r="H466" s="183"/>
      <c r="I466" s="187"/>
      <c r="J466" s="187"/>
      <c r="K466" s="187"/>
      <c r="L466" s="186"/>
      <c r="M466" s="184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Z466" s="20"/>
      <c r="AA466" s="20"/>
      <c r="AB466" s="9"/>
    </row>
    <row r="467" spans="2:28">
      <c r="B467" s="23"/>
      <c r="C467" s="179"/>
      <c r="D467" s="23"/>
      <c r="E467" s="23"/>
      <c r="F467" s="14"/>
      <c r="G467" s="14"/>
      <c r="H467" s="183"/>
      <c r="I467" s="187"/>
      <c r="J467" s="187"/>
      <c r="K467" s="187"/>
      <c r="L467" s="186"/>
      <c r="M467" s="184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Z467" s="20"/>
      <c r="AA467" s="20"/>
      <c r="AB467" s="9"/>
    </row>
    <row r="468" spans="2:28">
      <c r="B468" s="23"/>
      <c r="C468" s="179"/>
      <c r="D468" s="23"/>
      <c r="E468" s="23"/>
      <c r="F468" s="14"/>
      <c r="G468" s="14"/>
      <c r="H468" s="183"/>
      <c r="I468" s="187"/>
      <c r="J468" s="187"/>
      <c r="K468" s="187"/>
      <c r="L468" s="186"/>
      <c r="M468" s="184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Z468" s="20"/>
      <c r="AA468" s="20"/>
      <c r="AB468" s="9"/>
    </row>
    <row r="469" spans="2:28">
      <c r="B469" s="23"/>
      <c r="C469" s="179"/>
      <c r="D469" s="23"/>
      <c r="E469" s="23"/>
      <c r="F469" s="14"/>
      <c r="G469" s="14"/>
      <c r="H469" s="183"/>
      <c r="I469" s="187"/>
      <c r="J469" s="187"/>
      <c r="K469" s="187"/>
      <c r="L469" s="186"/>
      <c r="M469" s="184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Z469" s="20"/>
      <c r="AA469" s="20"/>
      <c r="AB469" s="9"/>
    </row>
    <row r="470" spans="2:28">
      <c r="B470" s="23"/>
      <c r="C470" s="179"/>
      <c r="D470" s="23"/>
      <c r="E470" s="23"/>
      <c r="F470" s="14"/>
      <c r="G470" s="14"/>
      <c r="H470" s="183"/>
      <c r="I470" s="187"/>
      <c r="J470" s="187"/>
      <c r="K470" s="187"/>
      <c r="L470" s="186"/>
      <c r="M470" s="184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Z470" s="20"/>
      <c r="AA470" s="20"/>
      <c r="AB470" s="9"/>
    </row>
    <row r="471" spans="2:28">
      <c r="B471" s="23"/>
      <c r="C471" s="179"/>
      <c r="D471" s="23"/>
      <c r="E471" s="23"/>
      <c r="F471" s="14"/>
      <c r="G471" s="14"/>
      <c r="H471" s="183"/>
      <c r="I471" s="187"/>
      <c r="J471" s="187"/>
      <c r="K471" s="187"/>
      <c r="L471" s="186"/>
      <c r="M471" s="184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Z471" s="20"/>
      <c r="AA471" s="20"/>
      <c r="AB471" s="9"/>
    </row>
    <row r="472" spans="2:28">
      <c r="B472" s="23"/>
      <c r="C472" s="179"/>
      <c r="D472" s="23"/>
      <c r="E472" s="23"/>
      <c r="F472" s="14"/>
      <c r="G472" s="14"/>
      <c r="H472" s="183"/>
      <c r="I472" s="187"/>
      <c r="J472" s="187"/>
      <c r="K472" s="187"/>
      <c r="L472" s="186"/>
      <c r="M472" s="184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Z472" s="20"/>
      <c r="AA472" s="20"/>
      <c r="AB472" s="9"/>
    </row>
    <row r="473" spans="2:28">
      <c r="B473" s="23"/>
      <c r="C473" s="179"/>
      <c r="D473" s="23"/>
      <c r="E473" s="23"/>
      <c r="F473" s="14"/>
      <c r="G473" s="14"/>
      <c r="H473" s="183"/>
      <c r="I473" s="187"/>
      <c r="J473" s="187"/>
      <c r="K473" s="187"/>
      <c r="L473" s="186"/>
      <c r="M473" s="184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Z473" s="20"/>
      <c r="AA473" s="20"/>
      <c r="AB473" s="9"/>
    </row>
    <row r="474" spans="2:28">
      <c r="B474" s="23"/>
      <c r="C474" s="179"/>
      <c r="D474" s="23"/>
      <c r="E474" s="23"/>
      <c r="F474" s="14"/>
      <c r="G474" s="14"/>
      <c r="H474" s="183"/>
      <c r="I474" s="187"/>
      <c r="J474" s="187"/>
      <c r="K474" s="187"/>
      <c r="L474" s="186"/>
      <c r="M474" s="184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Z474" s="20"/>
      <c r="AA474" s="20"/>
      <c r="AB474" s="9"/>
    </row>
    <row r="475" spans="2:28">
      <c r="B475" s="23"/>
      <c r="C475" s="179"/>
      <c r="D475" s="23"/>
      <c r="E475" s="23"/>
      <c r="F475" s="14"/>
      <c r="G475" s="14"/>
      <c r="H475" s="183"/>
      <c r="I475" s="187"/>
      <c r="J475" s="187"/>
      <c r="K475" s="187"/>
      <c r="L475" s="186"/>
      <c r="M475" s="184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Z475" s="20"/>
      <c r="AA475" s="20"/>
      <c r="AB475" s="9"/>
    </row>
    <row r="476" spans="2:28">
      <c r="B476" s="23"/>
      <c r="C476" s="179"/>
      <c r="D476" s="23"/>
      <c r="E476" s="23"/>
      <c r="F476" s="14"/>
      <c r="G476" s="14"/>
      <c r="H476" s="183"/>
      <c r="I476" s="187"/>
      <c r="J476" s="187"/>
      <c r="K476" s="187"/>
      <c r="L476" s="186"/>
      <c r="M476" s="184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Z476" s="20"/>
      <c r="AA476" s="20"/>
      <c r="AB476" s="9"/>
    </row>
    <row r="477" spans="2:28">
      <c r="B477" s="23"/>
      <c r="C477" s="179"/>
      <c r="D477" s="23"/>
      <c r="E477" s="23"/>
      <c r="F477" s="14"/>
      <c r="G477" s="14"/>
      <c r="H477" s="183"/>
      <c r="I477" s="187"/>
      <c r="J477" s="187"/>
      <c r="K477" s="187"/>
      <c r="L477" s="186"/>
      <c r="M477" s="184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Z477" s="20"/>
      <c r="AA477" s="20"/>
      <c r="AB477" s="9"/>
    </row>
    <row r="478" spans="2:28">
      <c r="B478" s="23"/>
      <c r="C478" s="179"/>
      <c r="D478" s="23"/>
      <c r="E478" s="23"/>
      <c r="F478" s="14"/>
      <c r="G478" s="14"/>
      <c r="H478" s="183"/>
      <c r="I478" s="187"/>
      <c r="J478" s="187"/>
      <c r="K478" s="187"/>
      <c r="L478" s="186"/>
      <c r="M478" s="184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Z478" s="20"/>
      <c r="AA478" s="20"/>
      <c r="AB478" s="9"/>
    </row>
    <row r="479" spans="2:28">
      <c r="B479" s="23"/>
      <c r="C479" s="179"/>
      <c r="D479" s="23"/>
      <c r="E479" s="23"/>
      <c r="F479" s="14"/>
      <c r="G479" s="14"/>
      <c r="H479" s="183"/>
      <c r="I479" s="187"/>
      <c r="J479" s="187"/>
      <c r="K479" s="187"/>
      <c r="L479" s="186"/>
      <c r="M479" s="184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Z479" s="20"/>
      <c r="AA479" s="20"/>
      <c r="AB479" s="9"/>
    </row>
    <row r="480" spans="2:28">
      <c r="B480" s="23"/>
      <c r="C480" s="179"/>
      <c r="D480" s="23"/>
      <c r="E480" s="23"/>
      <c r="F480" s="14"/>
      <c r="G480" s="14"/>
      <c r="H480" s="183"/>
      <c r="I480" s="187"/>
      <c r="J480" s="187"/>
      <c r="K480" s="187"/>
      <c r="L480" s="186"/>
      <c r="M480" s="184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Z480" s="20"/>
      <c r="AA480" s="20"/>
      <c r="AB480" s="9"/>
    </row>
    <row r="481" spans="2:28">
      <c r="B481" s="23"/>
      <c r="C481" s="179"/>
      <c r="D481" s="23"/>
      <c r="E481" s="23"/>
      <c r="F481" s="14"/>
      <c r="G481" s="14"/>
      <c r="H481" s="183"/>
      <c r="I481" s="187"/>
      <c r="J481" s="187"/>
      <c r="K481" s="187"/>
      <c r="L481" s="186"/>
      <c r="M481" s="184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Z481" s="20"/>
      <c r="AA481" s="20"/>
      <c r="AB481" s="9"/>
    </row>
    <row r="482" spans="2:28">
      <c r="B482" s="23"/>
      <c r="C482" s="179"/>
      <c r="D482" s="23"/>
      <c r="E482" s="23"/>
      <c r="F482" s="14"/>
      <c r="G482" s="14"/>
      <c r="H482" s="183"/>
      <c r="I482" s="187"/>
      <c r="J482" s="187"/>
      <c r="K482" s="187"/>
      <c r="L482" s="186"/>
      <c r="M482" s="184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Z482" s="20"/>
      <c r="AA482" s="20"/>
      <c r="AB482" s="9"/>
    </row>
    <row r="483" spans="2:28">
      <c r="B483" s="23"/>
      <c r="C483" s="179"/>
      <c r="D483" s="23"/>
      <c r="E483" s="23"/>
      <c r="F483" s="14"/>
      <c r="G483" s="14"/>
      <c r="H483" s="183"/>
      <c r="I483" s="187"/>
      <c r="J483" s="187"/>
      <c r="K483" s="187"/>
      <c r="L483" s="186"/>
      <c r="M483" s="184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Z483" s="20"/>
      <c r="AA483" s="20"/>
      <c r="AB483" s="9"/>
    </row>
    <row r="484" spans="2:28">
      <c r="B484" s="23"/>
      <c r="C484" s="179"/>
      <c r="D484" s="23"/>
      <c r="E484" s="23"/>
      <c r="F484" s="14"/>
      <c r="G484" s="14"/>
      <c r="H484" s="183"/>
      <c r="I484" s="187"/>
      <c r="J484" s="187"/>
      <c r="K484" s="187"/>
      <c r="L484" s="186"/>
      <c r="M484" s="184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Z484" s="20"/>
      <c r="AA484" s="20"/>
      <c r="AB484" s="9"/>
    </row>
    <row r="485" spans="2:28">
      <c r="B485" s="23"/>
      <c r="C485" s="179"/>
      <c r="D485" s="23"/>
      <c r="E485" s="23"/>
      <c r="F485" s="14"/>
      <c r="G485" s="14"/>
      <c r="H485" s="183"/>
      <c r="I485" s="187"/>
      <c r="J485" s="187"/>
      <c r="K485" s="187"/>
      <c r="L485" s="186"/>
      <c r="M485" s="184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Z485" s="20"/>
      <c r="AA485" s="20"/>
      <c r="AB485" s="9"/>
    </row>
    <row r="486" spans="2:28">
      <c r="B486" s="23"/>
      <c r="C486" s="179"/>
      <c r="D486" s="23"/>
      <c r="E486" s="23"/>
      <c r="F486" s="14"/>
      <c r="G486" s="14"/>
      <c r="H486" s="183"/>
      <c r="I486" s="187"/>
      <c r="J486" s="187"/>
      <c r="K486" s="187"/>
      <c r="L486" s="186"/>
      <c r="M486" s="184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Z486" s="20"/>
      <c r="AA486" s="20"/>
      <c r="AB486" s="9"/>
    </row>
    <row r="487" spans="2:28">
      <c r="B487" s="23"/>
      <c r="C487" s="179"/>
      <c r="D487" s="23"/>
      <c r="E487" s="23"/>
      <c r="F487" s="14"/>
      <c r="G487" s="14"/>
      <c r="H487" s="183"/>
      <c r="I487" s="187"/>
      <c r="J487" s="187"/>
      <c r="K487" s="187"/>
      <c r="L487" s="186"/>
      <c r="M487" s="184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Z487" s="20"/>
      <c r="AA487" s="20"/>
      <c r="AB487" s="9"/>
    </row>
    <row r="488" spans="2:28">
      <c r="B488" s="23"/>
      <c r="C488" s="179"/>
      <c r="D488" s="23"/>
      <c r="E488" s="23"/>
      <c r="F488" s="14"/>
      <c r="G488" s="14"/>
      <c r="H488" s="183"/>
      <c r="I488" s="187"/>
      <c r="J488" s="187"/>
      <c r="K488" s="187"/>
      <c r="L488" s="186"/>
      <c r="M488" s="184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Z488" s="20"/>
      <c r="AA488" s="20"/>
      <c r="AB488" s="9"/>
    </row>
    <row r="489" spans="2:28">
      <c r="B489" s="23"/>
      <c r="C489" s="179"/>
      <c r="D489" s="23"/>
      <c r="E489" s="23"/>
      <c r="F489" s="14"/>
      <c r="G489" s="14"/>
      <c r="H489" s="183"/>
      <c r="I489" s="187"/>
      <c r="J489" s="187"/>
      <c r="K489" s="187"/>
      <c r="L489" s="186"/>
      <c r="M489" s="184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Z489" s="20"/>
      <c r="AA489" s="20"/>
      <c r="AB489" s="9"/>
    </row>
    <row r="490" spans="2:28">
      <c r="B490" s="23"/>
      <c r="C490" s="179"/>
      <c r="D490" s="23"/>
      <c r="E490" s="23"/>
      <c r="F490" s="14"/>
      <c r="G490" s="14"/>
      <c r="H490" s="183"/>
      <c r="I490" s="187"/>
      <c r="J490" s="187"/>
      <c r="K490" s="187"/>
      <c r="L490" s="186"/>
      <c r="M490" s="184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Z490" s="20"/>
      <c r="AA490" s="20"/>
      <c r="AB490" s="9"/>
    </row>
    <row r="491" spans="2:28">
      <c r="B491" s="23"/>
      <c r="C491" s="179"/>
      <c r="D491" s="23"/>
      <c r="E491" s="23"/>
      <c r="F491" s="14"/>
      <c r="G491" s="14"/>
      <c r="H491" s="183"/>
      <c r="I491" s="187"/>
      <c r="J491" s="187"/>
      <c r="K491" s="187"/>
      <c r="L491" s="186"/>
      <c r="M491" s="184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Z491" s="20"/>
      <c r="AA491" s="20"/>
      <c r="AB491" s="9"/>
    </row>
    <row r="492" spans="2:28">
      <c r="B492" s="23"/>
      <c r="C492" s="179"/>
      <c r="D492" s="23"/>
      <c r="E492" s="23"/>
      <c r="F492" s="14"/>
      <c r="G492" s="14"/>
      <c r="H492" s="183"/>
      <c r="I492" s="187"/>
      <c r="J492" s="187"/>
      <c r="K492" s="187"/>
      <c r="L492" s="186"/>
      <c r="M492" s="184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Z492" s="20"/>
      <c r="AA492" s="20"/>
      <c r="AB492" s="9"/>
    </row>
    <row r="493" spans="2:28">
      <c r="B493" s="23"/>
      <c r="C493" s="179"/>
      <c r="D493" s="23"/>
      <c r="E493" s="23"/>
      <c r="F493" s="14"/>
      <c r="G493" s="14"/>
      <c r="H493" s="183"/>
      <c r="I493" s="187"/>
      <c r="J493" s="187"/>
      <c r="K493" s="187"/>
      <c r="L493" s="186"/>
      <c r="M493" s="184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Z493" s="20"/>
      <c r="AA493" s="20"/>
      <c r="AB493" s="9"/>
    </row>
    <row r="494" spans="2:28">
      <c r="B494" s="23"/>
      <c r="C494" s="179"/>
      <c r="D494" s="23"/>
      <c r="E494" s="23"/>
      <c r="F494" s="14"/>
      <c r="G494" s="14"/>
      <c r="H494" s="183"/>
      <c r="I494" s="187"/>
      <c r="J494" s="187"/>
      <c r="K494" s="187"/>
      <c r="L494" s="186"/>
      <c r="M494" s="184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Z494" s="20"/>
      <c r="AA494" s="20"/>
      <c r="AB494" s="9"/>
    </row>
    <row r="495" spans="2:28">
      <c r="B495" s="23"/>
      <c r="C495" s="179"/>
      <c r="D495" s="23"/>
      <c r="E495" s="23"/>
      <c r="F495" s="14"/>
      <c r="G495" s="14"/>
      <c r="H495" s="183"/>
      <c r="I495" s="187"/>
      <c r="J495" s="187"/>
      <c r="K495" s="187"/>
      <c r="L495" s="186"/>
      <c r="M495" s="184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Z495" s="20"/>
      <c r="AA495" s="20"/>
      <c r="AB495" s="9"/>
    </row>
    <row r="496" spans="2:28">
      <c r="B496" s="23"/>
      <c r="C496" s="179"/>
      <c r="D496" s="23"/>
      <c r="E496" s="23"/>
      <c r="F496" s="14"/>
      <c r="G496" s="14"/>
      <c r="H496" s="183"/>
      <c r="I496" s="187"/>
      <c r="J496" s="187"/>
      <c r="K496" s="187"/>
      <c r="L496" s="186"/>
      <c r="M496" s="184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Z496" s="20"/>
      <c r="AA496" s="20"/>
      <c r="AB496" s="9"/>
    </row>
    <row r="497" spans="2:28">
      <c r="B497" s="23"/>
      <c r="C497" s="179"/>
      <c r="D497" s="23"/>
      <c r="E497" s="23"/>
      <c r="F497" s="14"/>
      <c r="G497" s="14"/>
      <c r="H497" s="183"/>
      <c r="I497" s="187"/>
      <c r="J497" s="187"/>
      <c r="K497" s="187"/>
      <c r="L497" s="186"/>
      <c r="M497" s="184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Z497" s="20"/>
      <c r="AA497" s="20"/>
      <c r="AB497" s="9"/>
    </row>
    <row r="498" spans="2:28">
      <c r="B498" s="23"/>
      <c r="C498" s="179"/>
      <c r="D498" s="23"/>
      <c r="E498" s="23"/>
      <c r="F498" s="14"/>
      <c r="G498" s="14"/>
      <c r="H498" s="183"/>
      <c r="I498" s="187"/>
      <c r="J498" s="187"/>
      <c r="K498" s="187"/>
      <c r="L498" s="186"/>
      <c r="M498" s="184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Z498" s="20"/>
      <c r="AA498" s="20"/>
      <c r="AB498" s="9"/>
    </row>
    <row r="499" spans="2:28">
      <c r="B499" s="23"/>
      <c r="C499" s="179"/>
      <c r="D499" s="23"/>
      <c r="E499" s="23"/>
      <c r="F499" s="14"/>
      <c r="G499" s="14"/>
      <c r="H499" s="183"/>
      <c r="I499" s="187"/>
      <c r="J499" s="187"/>
      <c r="K499" s="187"/>
      <c r="L499" s="186"/>
      <c r="M499" s="184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Z499" s="20"/>
      <c r="AA499" s="20"/>
      <c r="AB499" s="9"/>
    </row>
    <row r="500" spans="2:28">
      <c r="B500" s="23"/>
      <c r="C500" s="179"/>
      <c r="D500" s="23"/>
      <c r="E500" s="23"/>
      <c r="F500" s="14"/>
      <c r="G500" s="14"/>
      <c r="H500" s="183"/>
      <c r="I500" s="187"/>
      <c r="J500" s="187"/>
      <c r="K500" s="187"/>
      <c r="L500" s="186"/>
      <c r="M500" s="184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Z500" s="20"/>
      <c r="AA500" s="20"/>
      <c r="AB500" s="9"/>
    </row>
    <row r="501" spans="2:28">
      <c r="B501" s="23"/>
      <c r="C501" s="179"/>
      <c r="D501" s="23"/>
      <c r="E501" s="23"/>
      <c r="F501" s="14"/>
      <c r="G501" s="14"/>
      <c r="H501" s="183"/>
      <c r="I501" s="187"/>
      <c r="J501" s="187"/>
      <c r="K501" s="187"/>
      <c r="L501" s="186"/>
      <c r="M501" s="184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Z501" s="20"/>
      <c r="AA501" s="20"/>
      <c r="AB501" s="9"/>
    </row>
    <row r="502" spans="2:28">
      <c r="B502" s="23"/>
      <c r="C502" s="179"/>
      <c r="D502" s="23"/>
      <c r="E502" s="23"/>
      <c r="F502" s="14"/>
      <c r="G502" s="14"/>
      <c r="H502" s="183"/>
      <c r="I502" s="187"/>
      <c r="J502" s="187"/>
      <c r="K502" s="187"/>
      <c r="L502" s="186"/>
      <c r="M502" s="184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Z502" s="20"/>
      <c r="AA502" s="20"/>
      <c r="AB502" s="9"/>
    </row>
    <row r="503" spans="2:28">
      <c r="B503" s="23"/>
      <c r="C503" s="179"/>
      <c r="D503" s="23"/>
      <c r="E503" s="23"/>
      <c r="F503" s="14"/>
      <c r="G503" s="14"/>
      <c r="H503" s="183"/>
      <c r="I503" s="187"/>
      <c r="J503" s="187"/>
      <c r="K503" s="187"/>
      <c r="L503" s="186"/>
      <c r="M503" s="184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Z503" s="20"/>
      <c r="AA503" s="20"/>
      <c r="AB503" s="9"/>
    </row>
    <row r="504" spans="2:28">
      <c r="B504" s="23"/>
      <c r="C504" s="179"/>
      <c r="D504" s="23"/>
      <c r="E504" s="23"/>
      <c r="F504" s="14"/>
      <c r="G504" s="14"/>
      <c r="H504" s="183"/>
      <c r="I504" s="187"/>
      <c r="J504" s="187"/>
      <c r="K504" s="187"/>
      <c r="L504" s="186"/>
      <c r="M504" s="184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Z504" s="20"/>
      <c r="AA504" s="20"/>
      <c r="AB504" s="9"/>
    </row>
    <row r="505" spans="2:28">
      <c r="B505" s="23"/>
      <c r="C505" s="179"/>
      <c r="D505" s="23"/>
      <c r="E505" s="23"/>
      <c r="F505" s="14"/>
      <c r="G505" s="14"/>
      <c r="H505" s="183"/>
      <c r="I505" s="187"/>
      <c r="J505" s="187"/>
      <c r="K505" s="187"/>
      <c r="L505" s="186"/>
      <c r="M505" s="184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Z505" s="20"/>
      <c r="AA505" s="20"/>
      <c r="AB505" s="9"/>
    </row>
    <row r="506" spans="2:28">
      <c r="B506" s="23"/>
      <c r="C506" s="179"/>
      <c r="D506" s="23"/>
      <c r="E506" s="23"/>
      <c r="F506" s="14"/>
      <c r="G506" s="14"/>
      <c r="H506" s="183"/>
      <c r="I506" s="187"/>
      <c r="J506" s="187"/>
      <c r="K506" s="187"/>
      <c r="L506" s="186"/>
      <c r="M506" s="184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Z506" s="20"/>
      <c r="AA506" s="20"/>
      <c r="AB506" s="9"/>
    </row>
    <row r="507" spans="2:28">
      <c r="B507" s="23"/>
      <c r="C507" s="179"/>
      <c r="D507" s="23"/>
      <c r="E507" s="23"/>
      <c r="F507" s="14"/>
      <c r="G507" s="14"/>
      <c r="H507" s="183"/>
      <c r="I507" s="187"/>
      <c r="J507" s="187"/>
      <c r="K507" s="187"/>
      <c r="L507" s="186"/>
      <c r="M507" s="184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Z507" s="20"/>
      <c r="AA507" s="20"/>
      <c r="AB507" s="9"/>
    </row>
    <row r="508" spans="2:28">
      <c r="B508" s="23"/>
      <c r="C508" s="179"/>
      <c r="D508" s="23"/>
      <c r="E508" s="23"/>
      <c r="F508" s="14"/>
      <c r="G508" s="14"/>
      <c r="H508" s="183"/>
      <c r="I508" s="187"/>
      <c r="J508" s="187"/>
      <c r="K508" s="187"/>
      <c r="L508" s="186"/>
      <c r="M508" s="184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Z508" s="20"/>
      <c r="AA508" s="20"/>
      <c r="AB508" s="9"/>
    </row>
    <row r="509" spans="2:28">
      <c r="B509" s="23"/>
      <c r="C509" s="179"/>
      <c r="D509" s="23"/>
      <c r="E509" s="23"/>
      <c r="F509" s="14"/>
      <c r="G509" s="14"/>
      <c r="H509" s="183"/>
      <c r="I509" s="187"/>
      <c r="J509" s="187"/>
      <c r="K509" s="187"/>
      <c r="L509" s="186"/>
      <c r="M509" s="184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Z509" s="20"/>
      <c r="AA509" s="20"/>
      <c r="AB509" s="9"/>
    </row>
    <row r="510" spans="2:28">
      <c r="B510" s="23"/>
      <c r="C510" s="179"/>
      <c r="D510" s="23"/>
      <c r="E510" s="23"/>
      <c r="F510" s="14"/>
      <c r="G510" s="14"/>
      <c r="H510" s="183"/>
      <c r="I510" s="187"/>
      <c r="J510" s="187"/>
      <c r="K510" s="187"/>
      <c r="L510" s="186"/>
      <c r="M510" s="184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Z510" s="20"/>
      <c r="AA510" s="20"/>
      <c r="AB510" s="9"/>
    </row>
    <row r="511" spans="2:28">
      <c r="B511" s="23"/>
      <c r="C511" s="179"/>
      <c r="D511" s="23"/>
      <c r="E511" s="23"/>
      <c r="F511" s="14"/>
      <c r="G511" s="14"/>
      <c r="H511" s="183"/>
      <c r="I511" s="187"/>
      <c r="J511" s="187"/>
      <c r="K511" s="187"/>
      <c r="L511" s="186"/>
      <c r="M511" s="184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Z511" s="20"/>
      <c r="AA511" s="20"/>
      <c r="AB511" s="9"/>
    </row>
    <row r="512" spans="2:28">
      <c r="B512" s="23"/>
      <c r="C512" s="179"/>
      <c r="D512" s="23"/>
      <c r="E512" s="23"/>
      <c r="F512" s="14"/>
      <c r="G512" s="14"/>
      <c r="H512" s="183"/>
      <c r="I512" s="187"/>
      <c r="J512" s="187"/>
      <c r="K512" s="187"/>
      <c r="L512" s="186"/>
      <c r="M512" s="184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Z512" s="20"/>
      <c r="AA512" s="20"/>
      <c r="AB512" s="9"/>
    </row>
    <row r="513" spans="2:28">
      <c r="B513" s="23"/>
      <c r="C513" s="179"/>
      <c r="D513" s="23"/>
      <c r="E513" s="23"/>
      <c r="F513" s="14"/>
      <c r="G513" s="14"/>
      <c r="H513" s="183"/>
      <c r="I513" s="187"/>
      <c r="J513" s="187"/>
      <c r="K513" s="187"/>
      <c r="L513" s="186"/>
      <c r="M513" s="184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Z513" s="20"/>
      <c r="AA513" s="20"/>
      <c r="AB513" s="9"/>
    </row>
    <row r="514" spans="2:28">
      <c r="B514" s="23"/>
      <c r="C514" s="179"/>
      <c r="D514" s="23"/>
      <c r="E514" s="23"/>
      <c r="F514" s="14"/>
      <c r="G514" s="14"/>
      <c r="H514" s="183"/>
      <c r="I514" s="187"/>
      <c r="J514" s="187"/>
      <c r="K514" s="187"/>
      <c r="L514" s="186"/>
      <c r="M514" s="184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Z514" s="20"/>
      <c r="AA514" s="20"/>
      <c r="AB514" s="9"/>
    </row>
    <row r="515" spans="2:28">
      <c r="B515" s="23"/>
      <c r="C515" s="179"/>
      <c r="D515" s="23"/>
      <c r="E515" s="23"/>
      <c r="F515" s="14"/>
      <c r="G515" s="14"/>
      <c r="H515" s="183"/>
      <c r="I515" s="187"/>
      <c r="J515" s="187"/>
      <c r="K515" s="187"/>
      <c r="L515" s="186"/>
      <c r="M515" s="184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Z515" s="20"/>
      <c r="AA515" s="20"/>
      <c r="AB515" s="9"/>
    </row>
    <row r="516" spans="2:28">
      <c r="B516" s="23"/>
      <c r="C516" s="179"/>
      <c r="D516" s="23"/>
      <c r="E516" s="23"/>
      <c r="F516" s="14"/>
      <c r="G516" s="14"/>
      <c r="H516" s="183"/>
      <c r="I516" s="187"/>
      <c r="J516" s="187"/>
      <c r="K516" s="187"/>
      <c r="L516" s="186"/>
      <c r="M516" s="184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Z516" s="20"/>
      <c r="AA516" s="20"/>
      <c r="AB516" s="9"/>
    </row>
    <row r="517" spans="2:28">
      <c r="B517" s="23"/>
      <c r="C517" s="179"/>
      <c r="D517" s="23"/>
      <c r="E517" s="23"/>
      <c r="F517" s="14"/>
      <c r="G517" s="14"/>
      <c r="H517" s="183"/>
      <c r="I517" s="187"/>
      <c r="J517" s="187"/>
      <c r="K517" s="187"/>
      <c r="L517" s="186"/>
      <c r="M517" s="186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Z517" s="20"/>
      <c r="AA517" s="20"/>
      <c r="AB517" s="9"/>
    </row>
    <row r="518" spans="2:28">
      <c r="B518" s="23"/>
      <c r="C518" s="179"/>
      <c r="D518" s="23"/>
      <c r="E518" s="23"/>
      <c r="F518" s="14"/>
      <c r="G518" s="14"/>
      <c r="H518" s="183"/>
      <c r="I518" s="187"/>
      <c r="J518" s="187"/>
      <c r="K518" s="187"/>
      <c r="L518" s="186"/>
      <c r="M518" s="186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Z518" s="20"/>
      <c r="AA518" s="20"/>
      <c r="AB518" s="9"/>
    </row>
    <row r="519" spans="2:28">
      <c r="B519" s="23"/>
      <c r="C519" s="179"/>
      <c r="D519" s="23"/>
      <c r="E519" s="23"/>
      <c r="F519" s="14"/>
      <c r="G519" s="14"/>
      <c r="H519" s="183"/>
      <c r="I519" s="187"/>
      <c r="J519" s="187"/>
      <c r="K519" s="187"/>
      <c r="L519" s="186"/>
      <c r="M519" s="186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Z519" s="20"/>
      <c r="AA519" s="20"/>
      <c r="AB519" s="9"/>
    </row>
    <row r="520" spans="2:28">
      <c r="B520" s="23"/>
      <c r="C520" s="179"/>
      <c r="D520" s="23"/>
      <c r="E520" s="23"/>
      <c r="F520" s="14"/>
      <c r="G520" s="14"/>
      <c r="H520" s="183"/>
      <c r="I520" s="187"/>
      <c r="J520" s="187"/>
      <c r="K520" s="187"/>
      <c r="L520" s="186"/>
      <c r="M520" s="186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Z520" s="20"/>
      <c r="AA520" s="20"/>
      <c r="AB520" s="9"/>
    </row>
    <row r="521" spans="2:28">
      <c r="B521" s="23"/>
      <c r="C521" s="179"/>
      <c r="D521" s="23"/>
      <c r="E521" s="23"/>
      <c r="F521" s="14"/>
      <c r="G521" s="14"/>
      <c r="H521" s="183"/>
      <c r="I521" s="187"/>
      <c r="J521" s="187"/>
      <c r="K521" s="187"/>
      <c r="L521" s="186"/>
      <c r="M521" s="186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Z521" s="20"/>
      <c r="AA521" s="20"/>
      <c r="AB521" s="9"/>
    </row>
    <row r="522" spans="2:28">
      <c r="B522" s="23"/>
      <c r="C522" s="179"/>
      <c r="D522" s="23"/>
      <c r="E522" s="23"/>
      <c r="F522" s="14"/>
      <c r="G522" s="14"/>
      <c r="H522" s="183"/>
      <c r="I522" s="187"/>
      <c r="J522" s="187"/>
      <c r="K522" s="187"/>
      <c r="L522" s="186"/>
      <c r="M522" s="186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Z522" s="20"/>
      <c r="AA522" s="20"/>
      <c r="AB522" s="9"/>
    </row>
    <row r="523" spans="2:28">
      <c r="B523" s="23"/>
      <c r="C523" s="179"/>
      <c r="D523" s="23"/>
      <c r="E523" s="23"/>
      <c r="F523" s="14"/>
      <c r="G523" s="14"/>
      <c r="H523" s="183"/>
      <c r="I523" s="187"/>
      <c r="J523" s="187"/>
      <c r="K523" s="187"/>
      <c r="L523" s="186"/>
      <c r="M523" s="186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Z523" s="20"/>
      <c r="AA523" s="20"/>
      <c r="AB523" s="9"/>
    </row>
    <row r="524" spans="2:28">
      <c r="B524" s="23"/>
      <c r="C524" s="179"/>
      <c r="D524" s="23"/>
      <c r="E524" s="23"/>
      <c r="F524" s="14"/>
      <c r="G524" s="14"/>
      <c r="H524" s="183"/>
      <c r="I524" s="187"/>
      <c r="J524" s="187"/>
      <c r="K524" s="187"/>
      <c r="L524" s="186"/>
      <c r="M524" s="186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Z524" s="20"/>
      <c r="AA524" s="20"/>
      <c r="AB524" s="9"/>
    </row>
    <row r="525" spans="2:28">
      <c r="B525" s="23"/>
      <c r="C525" s="179"/>
      <c r="D525" s="23"/>
      <c r="E525" s="23"/>
      <c r="F525" s="14"/>
      <c r="G525" s="14"/>
      <c r="H525" s="183"/>
      <c r="I525" s="187"/>
      <c r="J525" s="187"/>
      <c r="K525" s="187"/>
      <c r="L525" s="186"/>
      <c r="M525" s="186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Z525" s="20"/>
      <c r="AA525" s="20"/>
      <c r="AB525" s="9"/>
    </row>
    <row r="526" spans="2:28">
      <c r="B526" s="23"/>
      <c r="C526" s="179"/>
      <c r="D526" s="23"/>
      <c r="E526" s="23"/>
      <c r="F526" s="14"/>
      <c r="G526" s="14"/>
      <c r="H526" s="183"/>
      <c r="I526" s="187"/>
      <c r="J526" s="187"/>
      <c r="K526" s="187"/>
      <c r="L526" s="186"/>
      <c r="M526" s="186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Z526" s="20"/>
      <c r="AA526" s="20"/>
      <c r="AB526" s="9"/>
    </row>
    <row r="527" spans="2:28">
      <c r="B527" s="23"/>
      <c r="C527" s="179"/>
      <c r="D527" s="23"/>
      <c r="E527" s="23"/>
      <c r="F527" s="14"/>
      <c r="G527" s="14"/>
      <c r="H527" s="183"/>
      <c r="I527" s="187"/>
      <c r="J527" s="187"/>
      <c r="K527" s="187"/>
      <c r="L527" s="186"/>
      <c r="M527" s="186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Z527" s="20"/>
      <c r="AA527" s="20"/>
      <c r="AB527" s="9"/>
    </row>
    <row r="528" spans="2:28">
      <c r="B528" s="23"/>
      <c r="C528" s="179"/>
      <c r="D528" s="23"/>
      <c r="E528" s="23"/>
      <c r="F528" s="14"/>
      <c r="G528" s="14"/>
      <c r="H528" s="183"/>
      <c r="I528" s="187"/>
      <c r="J528" s="187"/>
      <c r="K528" s="187"/>
      <c r="L528" s="186"/>
      <c r="M528" s="186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Z528" s="20"/>
      <c r="AA528" s="20"/>
      <c r="AB528" s="9"/>
    </row>
    <row r="529" spans="2:28">
      <c r="B529" s="23"/>
      <c r="C529" s="179"/>
      <c r="D529" s="23"/>
      <c r="E529" s="23"/>
      <c r="F529" s="14"/>
      <c r="G529" s="14"/>
      <c r="H529" s="183"/>
      <c r="I529" s="187"/>
      <c r="J529" s="187"/>
      <c r="K529" s="187"/>
      <c r="L529" s="186"/>
      <c r="M529" s="186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Z529" s="20"/>
      <c r="AA529" s="20"/>
      <c r="AB529" s="9"/>
    </row>
    <row r="530" spans="2:28">
      <c r="B530" s="23"/>
      <c r="C530" s="179"/>
      <c r="D530" s="23"/>
      <c r="E530" s="23"/>
      <c r="F530" s="14"/>
      <c r="G530" s="14"/>
      <c r="H530" s="183"/>
      <c r="I530" s="187"/>
      <c r="J530" s="187"/>
      <c r="K530" s="187"/>
      <c r="L530" s="186"/>
      <c r="M530" s="186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Z530" s="20"/>
      <c r="AA530" s="20"/>
      <c r="AB530" s="9"/>
    </row>
    <row r="531" spans="2:28">
      <c r="B531" s="23"/>
      <c r="C531" s="179"/>
      <c r="D531" s="23"/>
      <c r="E531" s="23"/>
      <c r="F531" s="14"/>
      <c r="G531" s="14"/>
      <c r="H531" s="183"/>
      <c r="I531" s="187"/>
      <c r="J531" s="187"/>
      <c r="K531" s="187"/>
      <c r="L531" s="186"/>
      <c r="M531" s="186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Z531" s="20"/>
      <c r="AA531" s="20"/>
      <c r="AB531" s="9"/>
    </row>
    <row r="532" spans="2:28">
      <c r="B532" s="23"/>
      <c r="C532" s="179"/>
      <c r="D532" s="23"/>
      <c r="E532" s="23"/>
      <c r="F532" s="14"/>
      <c r="G532" s="14"/>
      <c r="H532" s="183"/>
      <c r="I532" s="187"/>
      <c r="J532" s="187"/>
      <c r="K532" s="187"/>
      <c r="L532" s="186"/>
      <c r="M532" s="186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Z532" s="20"/>
      <c r="AA532" s="20"/>
      <c r="AB532" s="9"/>
    </row>
    <row r="533" spans="2:28">
      <c r="B533" s="23"/>
      <c r="C533" s="179"/>
      <c r="D533" s="23"/>
      <c r="E533" s="23"/>
      <c r="F533" s="14"/>
      <c r="G533" s="14"/>
      <c r="H533" s="183"/>
      <c r="I533" s="187"/>
      <c r="J533" s="187"/>
      <c r="K533" s="187"/>
      <c r="L533" s="186"/>
      <c r="M533" s="186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Z533" s="20"/>
      <c r="AA533" s="20"/>
      <c r="AB533" s="9"/>
    </row>
    <row r="534" spans="2:28">
      <c r="B534" s="23"/>
      <c r="C534" s="179"/>
      <c r="D534" s="23"/>
      <c r="E534" s="23"/>
      <c r="F534" s="14"/>
      <c r="G534" s="14"/>
      <c r="H534" s="183"/>
      <c r="I534" s="187"/>
      <c r="J534" s="187"/>
      <c r="K534" s="187"/>
      <c r="L534" s="186"/>
      <c r="M534" s="186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Z534" s="20"/>
      <c r="AA534" s="20"/>
      <c r="AB534" s="9"/>
    </row>
    <row r="535" spans="2:28">
      <c r="B535" s="23"/>
      <c r="C535" s="179"/>
      <c r="D535" s="23"/>
      <c r="E535" s="23"/>
      <c r="F535" s="14"/>
      <c r="G535" s="14"/>
      <c r="H535" s="183"/>
      <c r="I535" s="187"/>
      <c r="J535" s="187"/>
      <c r="K535" s="187"/>
      <c r="L535" s="186"/>
      <c r="M535" s="186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Z535" s="20"/>
      <c r="AA535" s="20"/>
      <c r="AB535" s="9"/>
    </row>
    <row r="536" spans="2:28">
      <c r="B536" s="23"/>
      <c r="C536" s="179"/>
      <c r="D536" s="23"/>
      <c r="E536" s="23"/>
      <c r="F536" s="14"/>
      <c r="G536" s="14"/>
      <c r="H536" s="183"/>
      <c r="I536" s="187"/>
      <c r="J536" s="187"/>
      <c r="K536" s="187"/>
      <c r="L536" s="186"/>
      <c r="M536" s="186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Z536" s="20"/>
      <c r="AA536" s="20"/>
      <c r="AB536" s="9"/>
    </row>
    <row r="537" spans="2:28">
      <c r="B537" s="23"/>
      <c r="C537" s="179"/>
      <c r="D537" s="23"/>
      <c r="E537" s="23"/>
      <c r="F537" s="14"/>
      <c r="G537" s="14"/>
      <c r="H537" s="183"/>
      <c r="I537" s="187"/>
      <c r="J537" s="187"/>
      <c r="K537" s="187"/>
      <c r="L537" s="186"/>
      <c r="M537" s="186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Z537" s="20"/>
      <c r="AA537" s="20"/>
      <c r="AB537" s="9"/>
    </row>
    <row r="538" spans="2:28">
      <c r="B538" s="23"/>
      <c r="C538" s="179"/>
      <c r="D538" s="23"/>
      <c r="E538" s="23"/>
      <c r="F538" s="14"/>
      <c r="G538" s="14"/>
      <c r="H538" s="183"/>
      <c r="I538" s="187"/>
      <c r="J538" s="187"/>
      <c r="K538" s="187"/>
      <c r="L538" s="186"/>
      <c r="M538" s="186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Z538" s="20"/>
      <c r="AA538" s="20"/>
      <c r="AB538" s="9"/>
    </row>
    <row r="539" spans="2:28">
      <c r="B539" s="23"/>
      <c r="C539" s="179"/>
      <c r="D539" s="23"/>
      <c r="E539" s="23"/>
      <c r="F539" s="14"/>
      <c r="G539" s="14"/>
      <c r="H539" s="183"/>
      <c r="I539" s="187"/>
      <c r="J539" s="187"/>
      <c r="K539" s="187"/>
      <c r="L539" s="186"/>
      <c r="M539" s="186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Z539" s="20"/>
      <c r="AA539" s="20"/>
      <c r="AB539" s="9"/>
    </row>
    <row r="540" spans="2:28">
      <c r="B540" s="23"/>
      <c r="C540" s="179"/>
      <c r="D540" s="23"/>
      <c r="E540" s="23"/>
      <c r="F540" s="14"/>
      <c r="G540" s="14"/>
      <c r="H540" s="183"/>
      <c r="I540" s="187"/>
      <c r="J540" s="187"/>
      <c r="K540" s="187"/>
      <c r="L540" s="186"/>
      <c r="M540" s="186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Z540" s="20"/>
      <c r="AA540" s="20"/>
      <c r="AB540" s="9"/>
    </row>
    <row r="541" spans="2:28">
      <c r="B541" s="23"/>
      <c r="C541" s="179"/>
      <c r="D541" s="23"/>
      <c r="E541" s="23"/>
      <c r="F541" s="14"/>
      <c r="G541" s="14"/>
      <c r="H541" s="183"/>
      <c r="I541" s="187"/>
      <c r="J541" s="187"/>
      <c r="K541" s="187"/>
      <c r="L541" s="186"/>
      <c r="M541" s="186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Z541" s="20"/>
      <c r="AA541" s="20"/>
      <c r="AB541" s="9"/>
    </row>
    <row r="542" spans="2:28">
      <c r="B542" s="23"/>
      <c r="C542" s="179"/>
      <c r="D542" s="23"/>
      <c r="E542" s="23"/>
      <c r="F542" s="14"/>
      <c r="G542" s="14"/>
      <c r="H542" s="183"/>
      <c r="I542" s="187"/>
      <c r="J542" s="187"/>
      <c r="K542" s="187"/>
      <c r="L542" s="186"/>
      <c r="M542" s="186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Z542" s="20"/>
      <c r="AA542" s="20"/>
      <c r="AB542" s="9"/>
    </row>
    <row r="543" spans="2:28">
      <c r="B543" s="23"/>
      <c r="C543" s="179"/>
      <c r="D543" s="23"/>
      <c r="E543" s="23"/>
      <c r="F543" s="14"/>
      <c r="G543" s="14"/>
      <c r="H543" s="183"/>
      <c r="I543" s="187"/>
      <c r="J543" s="187"/>
      <c r="K543" s="187"/>
      <c r="L543" s="186"/>
      <c r="M543" s="186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Z543" s="20"/>
      <c r="AA543" s="20"/>
      <c r="AB543" s="9"/>
    </row>
    <row r="544" spans="2:28">
      <c r="B544" s="23"/>
      <c r="C544" s="179"/>
      <c r="D544" s="23"/>
      <c r="E544" s="23"/>
      <c r="F544" s="14"/>
      <c r="G544" s="14"/>
      <c r="H544" s="183"/>
      <c r="I544" s="187"/>
      <c r="J544" s="187"/>
      <c r="K544" s="187"/>
      <c r="L544" s="186"/>
      <c r="M544" s="186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Z544" s="20"/>
      <c r="AA544" s="20"/>
      <c r="AB544" s="9"/>
    </row>
    <row r="545" spans="2:28">
      <c r="B545" s="23"/>
      <c r="C545" s="179"/>
      <c r="D545" s="23"/>
      <c r="E545" s="23"/>
      <c r="F545" s="14"/>
      <c r="G545" s="14"/>
      <c r="H545" s="183"/>
      <c r="I545" s="187"/>
      <c r="J545" s="187"/>
      <c r="K545" s="187"/>
      <c r="L545" s="186"/>
      <c r="M545" s="186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Z545" s="20"/>
      <c r="AA545" s="20"/>
      <c r="AB545" s="9"/>
    </row>
    <row r="546" spans="2:28">
      <c r="B546" s="23"/>
      <c r="C546" s="179"/>
      <c r="D546" s="23"/>
      <c r="E546" s="23"/>
      <c r="F546" s="14"/>
      <c r="G546" s="14"/>
      <c r="H546" s="183"/>
      <c r="I546" s="187"/>
      <c r="J546" s="187"/>
      <c r="K546" s="187"/>
      <c r="L546" s="186"/>
      <c r="M546" s="186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Z546" s="20"/>
      <c r="AA546" s="20"/>
      <c r="AB546" s="9"/>
    </row>
    <row r="547" spans="2:28">
      <c r="B547" s="23"/>
      <c r="C547" s="179"/>
      <c r="D547" s="23"/>
      <c r="E547" s="23"/>
      <c r="F547" s="14"/>
      <c r="G547" s="14"/>
      <c r="H547" s="183"/>
      <c r="I547" s="187"/>
      <c r="J547" s="187"/>
      <c r="K547" s="187"/>
      <c r="L547" s="186"/>
      <c r="M547" s="186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Z547" s="20"/>
      <c r="AA547" s="20"/>
      <c r="AB547" s="9"/>
    </row>
    <row r="548" spans="2:28">
      <c r="B548" s="23"/>
      <c r="C548" s="179"/>
      <c r="D548" s="23"/>
      <c r="E548" s="23"/>
      <c r="F548" s="14"/>
      <c r="G548" s="14"/>
      <c r="H548" s="183"/>
      <c r="I548" s="187"/>
      <c r="J548" s="187"/>
      <c r="K548" s="187"/>
      <c r="L548" s="186"/>
      <c r="M548" s="186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Z548" s="20"/>
      <c r="AA548" s="20"/>
      <c r="AB548" s="9"/>
    </row>
    <row r="549" spans="2:28">
      <c r="B549" s="23"/>
      <c r="C549" s="179"/>
      <c r="D549" s="23"/>
      <c r="E549" s="23"/>
      <c r="F549" s="14"/>
      <c r="G549" s="14"/>
      <c r="H549" s="183"/>
      <c r="I549" s="187"/>
      <c r="J549" s="187"/>
      <c r="K549" s="187"/>
      <c r="L549" s="186"/>
      <c r="M549" s="186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Z549" s="20"/>
      <c r="AA549" s="20"/>
      <c r="AB549" s="9"/>
    </row>
    <row r="550" spans="2:28">
      <c r="B550" s="23"/>
      <c r="C550" s="179"/>
      <c r="D550" s="23"/>
      <c r="E550" s="23"/>
      <c r="F550" s="14"/>
      <c r="G550" s="14"/>
      <c r="H550" s="183"/>
      <c r="I550" s="187"/>
      <c r="J550" s="187"/>
      <c r="K550" s="187"/>
      <c r="L550" s="186"/>
      <c r="M550" s="186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Z550" s="20"/>
      <c r="AA550" s="20"/>
      <c r="AB550" s="9"/>
    </row>
    <row r="551" spans="2:28">
      <c r="B551" s="23"/>
      <c r="C551" s="179"/>
      <c r="D551" s="23"/>
      <c r="E551" s="23"/>
      <c r="F551" s="14"/>
      <c r="G551" s="14"/>
      <c r="H551" s="183"/>
      <c r="I551" s="187"/>
      <c r="J551" s="187"/>
      <c r="K551" s="187"/>
      <c r="L551" s="186"/>
      <c r="M551" s="186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Z551" s="20"/>
      <c r="AA551" s="20"/>
      <c r="AB551" s="9"/>
    </row>
    <row r="552" spans="2:28">
      <c r="B552" s="23"/>
      <c r="C552" s="179"/>
      <c r="D552" s="23"/>
      <c r="E552" s="23"/>
      <c r="F552" s="14"/>
      <c r="G552" s="14"/>
      <c r="H552" s="183"/>
      <c r="I552" s="187"/>
      <c r="J552" s="187"/>
      <c r="K552" s="187"/>
      <c r="L552" s="186"/>
      <c r="M552" s="186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Z552" s="20"/>
      <c r="AA552" s="20"/>
      <c r="AB552" s="9"/>
    </row>
    <row r="553" spans="2:28">
      <c r="B553" s="23"/>
      <c r="C553" s="179"/>
      <c r="D553" s="23"/>
      <c r="E553" s="23"/>
      <c r="F553" s="14"/>
      <c r="G553" s="14"/>
      <c r="H553" s="183"/>
      <c r="I553" s="187"/>
      <c r="J553" s="187"/>
      <c r="K553" s="187"/>
      <c r="L553" s="186"/>
      <c r="M553" s="186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Z553" s="20"/>
      <c r="AA553" s="20"/>
      <c r="AB553" s="9"/>
    </row>
    <row r="554" spans="2:28">
      <c r="B554" s="23"/>
      <c r="C554" s="179"/>
      <c r="D554" s="23"/>
      <c r="E554" s="23"/>
      <c r="F554" s="14"/>
      <c r="G554" s="14"/>
      <c r="H554" s="183"/>
      <c r="I554" s="187"/>
      <c r="J554" s="187"/>
      <c r="K554" s="187"/>
      <c r="L554" s="186"/>
      <c r="M554" s="186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Z554" s="20"/>
      <c r="AA554" s="20"/>
      <c r="AB554" s="9"/>
    </row>
    <row r="555" spans="2:28">
      <c r="B555" s="23"/>
      <c r="C555" s="179"/>
      <c r="D555" s="23"/>
      <c r="E555" s="23"/>
      <c r="F555" s="14"/>
      <c r="G555" s="14"/>
      <c r="H555" s="183"/>
      <c r="I555" s="187"/>
      <c r="J555" s="187"/>
      <c r="K555" s="187"/>
      <c r="L555" s="186"/>
      <c r="M555" s="186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Z555" s="20"/>
      <c r="AA555" s="20"/>
      <c r="AB555" s="9"/>
    </row>
    <row r="556" spans="2:28">
      <c r="B556" s="23"/>
      <c r="C556" s="179"/>
      <c r="D556" s="23"/>
      <c r="E556" s="23"/>
      <c r="F556" s="14"/>
      <c r="G556" s="14"/>
      <c r="H556" s="183"/>
      <c r="I556" s="187"/>
      <c r="J556" s="187"/>
      <c r="K556" s="187"/>
      <c r="L556" s="186"/>
      <c r="M556" s="186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Z556" s="20"/>
      <c r="AA556" s="20"/>
      <c r="AB556" s="9"/>
    </row>
    <row r="557" spans="2:28">
      <c r="B557" s="23"/>
      <c r="C557" s="179"/>
      <c r="D557" s="23"/>
      <c r="E557" s="23"/>
      <c r="F557" s="14"/>
      <c r="G557" s="14"/>
      <c r="H557" s="183"/>
      <c r="I557" s="187"/>
      <c r="J557" s="187"/>
      <c r="K557" s="187"/>
      <c r="L557" s="186"/>
      <c r="M557" s="186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Z557" s="20"/>
      <c r="AA557" s="20"/>
      <c r="AB557" s="9"/>
    </row>
    <row r="558" spans="2:28">
      <c r="B558" s="23"/>
      <c r="C558" s="179"/>
      <c r="D558" s="23"/>
      <c r="E558" s="23"/>
      <c r="F558" s="14"/>
      <c r="G558" s="14"/>
      <c r="H558" s="183"/>
      <c r="I558" s="187"/>
      <c r="J558" s="187"/>
      <c r="K558" s="187"/>
      <c r="L558" s="186"/>
      <c r="M558" s="186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Z558" s="20"/>
      <c r="AA558" s="20"/>
      <c r="AB558" s="9"/>
    </row>
    <row r="559" spans="2:28">
      <c r="B559" s="23"/>
      <c r="C559" s="179"/>
      <c r="D559" s="23"/>
      <c r="E559" s="23"/>
      <c r="F559" s="14"/>
      <c r="G559" s="14"/>
      <c r="H559" s="183"/>
      <c r="I559" s="187"/>
      <c r="J559" s="187"/>
      <c r="K559" s="187"/>
      <c r="L559" s="186"/>
      <c r="M559" s="186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Z559" s="20"/>
      <c r="AA559" s="20"/>
      <c r="AB559" s="9"/>
    </row>
    <row r="560" spans="2:28">
      <c r="B560" s="23"/>
      <c r="C560" s="179"/>
      <c r="D560" s="23"/>
      <c r="E560" s="23"/>
      <c r="F560" s="14"/>
      <c r="G560" s="14"/>
      <c r="H560" s="183"/>
      <c r="I560" s="187"/>
      <c r="J560" s="187"/>
      <c r="K560" s="187"/>
      <c r="L560" s="186"/>
      <c r="M560" s="186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Z560" s="20"/>
      <c r="AA560" s="20"/>
      <c r="AB560" s="9"/>
    </row>
    <row r="561" spans="2:28">
      <c r="B561" s="23"/>
      <c r="C561" s="179"/>
      <c r="D561" s="23"/>
      <c r="E561" s="23"/>
      <c r="F561" s="14"/>
      <c r="G561" s="14"/>
      <c r="H561" s="183"/>
      <c r="I561" s="187"/>
      <c r="J561" s="187"/>
      <c r="K561" s="187"/>
      <c r="L561" s="186"/>
      <c r="M561" s="186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Z561" s="20"/>
      <c r="AA561" s="20"/>
      <c r="AB561" s="9"/>
    </row>
    <row r="562" spans="2:28">
      <c r="B562" s="23"/>
      <c r="C562" s="179"/>
      <c r="D562" s="23"/>
      <c r="E562" s="23"/>
      <c r="F562" s="14"/>
      <c r="G562" s="14"/>
      <c r="H562" s="183"/>
      <c r="I562" s="187"/>
      <c r="J562" s="187"/>
      <c r="K562" s="187"/>
      <c r="L562" s="186"/>
      <c r="M562" s="186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Z562" s="20"/>
      <c r="AA562" s="20"/>
      <c r="AB562" s="9"/>
    </row>
    <row r="563" spans="2:28">
      <c r="B563" s="23"/>
      <c r="C563" s="179"/>
      <c r="D563" s="23"/>
      <c r="E563" s="23"/>
      <c r="F563" s="14"/>
      <c r="G563" s="14"/>
      <c r="H563" s="183"/>
      <c r="I563" s="187"/>
      <c r="J563" s="187"/>
      <c r="K563" s="187"/>
      <c r="L563" s="186"/>
      <c r="M563" s="186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Z563" s="20"/>
      <c r="AA563" s="20"/>
      <c r="AB563" s="9"/>
    </row>
    <row r="564" spans="2:28">
      <c r="B564" s="23"/>
      <c r="C564" s="179"/>
      <c r="D564" s="23"/>
      <c r="E564" s="23"/>
      <c r="F564" s="14"/>
      <c r="G564" s="14"/>
      <c r="H564" s="183"/>
      <c r="I564" s="187"/>
      <c r="J564" s="187"/>
      <c r="K564" s="187"/>
      <c r="L564" s="186"/>
      <c r="M564" s="186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Z564" s="20"/>
      <c r="AA564" s="20"/>
      <c r="AB564" s="9"/>
    </row>
    <row r="565" spans="2:28">
      <c r="B565" s="23"/>
      <c r="C565" s="179"/>
      <c r="D565" s="23"/>
      <c r="E565" s="23"/>
      <c r="F565" s="14"/>
      <c r="G565" s="14"/>
      <c r="H565" s="183"/>
      <c r="I565" s="187"/>
      <c r="J565" s="187"/>
      <c r="K565" s="187"/>
      <c r="L565" s="186"/>
      <c r="M565" s="186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Z565" s="20"/>
      <c r="AA565" s="20"/>
      <c r="AB565" s="9"/>
    </row>
    <row r="566" spans="2:28">
      <c r="B566" s="23"/>
      <c r="C566" s="179"/>
      <c r="D566" s="23"/>
      <c r="E566" s="23"/>
      <c r="F566" s="14"/>
      <c r="G566" s="14"/>
      <c r="H566" s="183"/>
      <c r="I566" s="187"/>
      <c r="J566" s="187"/>
      <c r="K566" s="187"/>
      <c r="L566" s="186"/>
      <c r="M566" s="186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Z566" s="20"/>
      <c r="AA566" s="20"/>
      <c r="AB566" s="9"/>
    </row>
    <row r="567" spans="2:28">
      <c r="B567" s="23"/>
      <c r="C567" s="179"/>
      <c r="D567" s="23"/>
      <c r="E567" s="23"/>
      <c r="F567" s="14"/>
      <c r="G567" s="14"/>
      <c r="H567" s="183"/>
      <c r="I567" s="187"/>
      <c r="J567" s="187"/>
      <c r="K567" s="187"/>
      <c r="L567" s="186"/>
      <c r="M567" s="186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Z567" s="20"/>
      <c r="AA567" s="20"/>
      <c r="AB567" s="9"/>
    </row>
    <row r="568" spans="2:28">
      <c r="B568" s="23"/>
      <c r="C568" s="179"/>
      <c r="D568" s="23"/>
      <c r="E568" s="23"/>
      <c r="F568" s="14"/>
      <c r="G568" s="14"/>
      <c r="H568" s="183"/>
      <c r="I568" s="187"/>
      <c r="J568" s="187"/>
      <c r="K568" s="187"/>
      <c r="L568" s="186"/>
      <c r="M568" s="186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Z568" s="20"/>
      <c r="AA568" s="20"/>
      <c r="AB568" s="9"/>
    </row>
    <row r="569" spans="2:28">
      <c r="B569" s="23"/>
      <c r="C569" s="179"/>
      <c r="D569" s="23"/>
      <c r="E569" s="23"/>
      <c r="F569" s="14"/>
      <c r="G569" s="14"/>
      <c r="H569" s="183"/>
      <c r="I569" s="187"/>
      <c r="J569" s="187"/>
      <c r="K569" s="187"/>
      <c r="L569" s="186"/>
      <c r="M569" s="186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Z569" s="20"/>
      <c r="AA569" s="20"/>
      <c r="AB569" s="9"/>
    </row>
    <row r="570" spans="2:28">
      <c r="B570" s="23"/>
      <c r="C570" s="179"/>
      <c r="D570" s="23"/>
      <c r="E570" s="23"/>
      <c r="F570" s="14"/>
      <c r="G570" s="14"/>
      <c r="H570" s="183"/>
      <c r="I570" s="187"/>
      <c r="J570" s="187"/>
      <c r="K570" s="187"/>
      <c r="L570" s="186"/>
      <c r="M570" s="186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Z570" s="20"/>
      <c r="AA570" s="20"/>
      <c r="AB570" s="9"/>
    </row>
    <row r="571" spans="2:28">
      <c r="B571" s="23"/>
      <c r="C571" s="179"/>
      <c r="D571" s="23"/>
      <c r="E571" s="23"/>
      <c r="F571" s="14"/>
      <c r="G571" s="14"/>
      <c r="H571" s="183"/>
      <c r="I571" s="187"/>
      <c r="J571" s="187"/>
      <c r="K571" s="187"/>
      <c r="L571" s="186"/>
      <c r="M571" s="186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Z571" s="20"/>
      <c r="AA571" s="20"/>
      <c r="AB571" s="9"/>
    </row>
    <row r="572" spans="2:28">
      <c r="B572" s="23"/>
      <c r="C572" s="179"/>
      <c r="D572" s="23"/>
      <c r="E572" s="23"/>
      <c r="F572" s="14"/>
      <c r="G572" s="14"/>
      <c r="H572" s="183"/>
      <c r="I572" s="187"/>
      <c r="J572" s="187"/>
      <c r="K572" s="187"/>
      <c r="L572" s="186"/>
      <c r="M572" s="186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Z572" s="20"/>
      <c r="AA572" s="20"/>
      <c r="AB572" s="9"/>
    </row>
    <row r="573" spans="2:28">
      <c r="B573" s="23"/>
      <c r="C573" s="179"/>
      <c r="D573" s="23"/>
      <c r="E573" s="23"/>
      <c r="F573" s="14"/>
      <c r="G573" s="14"/>
      <c r="H573" s="183"/>
      <c r="I573" s="187"/>
      <c r="J573" s="187"/>
      <c r="K573" s="187"/>
      <c r="L573" s="186"/>
      <c r="M573" s="186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Z573" s="20"/>
      <c r="AA573" s="20"/>
      <c r="AB573" s="9"/>
    </row>
    <row r="574" spans="2:28">
      <c r="B574" s="23"/>
      <c r="C574" s="179"/>
      <c r="D574" s="23"/>
      <c r="E574" s="23"/>
      <c r="F574" s="14"/>
      <c r="G574" s="14"/>
      <c r="H574" s="183"/>
      <c r="I574" s="187"/>
      <c r="J574" s="187"/>
      <c r="K574" s="187"/>
      <c r="L574" s="186"/>
      <c r="M574" s="186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Z574" s="20"/>
      <c r="AA574" s="20"/>
      <c r="AB574" s="9"/>
    </row>
    <row r="575" spans="2:28">
      <c r="B575" s="23"/>
      <c r="C575" s="179"/>
      <c r="D575" s="23"/>
      <c r="E575" s="23"/>
      <c r="F575" s="14"/>
      <c r="G575" s="14"/>
      <c r="H575" s="183"/>
      <c r="I575" s="187"/>
      <c r="J575" s="187"/>
      <c r="K575" s="187"/>
      <c r="L575" s="186"/>
      <c r="M575" s="186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Z575" s="20"/>
      <c r="AA575" s="20"/>
      <c r="AB575" s="9"/>
    </row>
    <row r="576" spans="2:28">
      <c r="B576" s="23"/>
      <c r="C576" s="179"/>
      <c r="D576" s="23"/>
      <c r="E576" s="23"/>
      <c r="F576" s="14"/>
      <c r="G576" s="14"/>
      <c r="H576" s="183"/>
      <c r="I576" s="187"/>
      <c r="J576" s="187"/>
      <c r="K576" s="187"/>
      <c r="L576" s="186"/>
      <c r="M576" s="186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Z576" s="20"/>
      <c r="AA576" s="20"/>
      <c r="AB576" s="9"/>
    </row>
    <row r="577" spans="2:28">
      <c r="B577" s="23"/>
      <c r="C577" s="179"/>
      <c r="D577" s="23"/>
      <c r="E577" s="23"/>
      <c r="F577" s="14"/>
      <c r="G577" s="14"/>
      <c r="H577" s="183"/>
      <c r="I577" s="187"/>
      <c r="J577" s="187"/>
      <c r="K577" s="187"/>
      <c r="L577" s="186"/>
      <c r="M577" s="186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Z577" s="20"/>
      <c r="AA577" s="20"/>
      <c r="AB577" s="9"/>
    </row>
    <row r="578" spans="2:28">
      <c r="B578" s="23"/>
      <c r="C578" s="179"/>
      <c r="D578" s="23"/>
      <c r="E578" s="23"/>
      <c r="F578" s="14"/>
      <c r="G578" s="14"/>
      <c r="H578" s="183"/>
      <c r="I578" s="187"/>
      <c r="J578" s="187"/>
      <c r="K578" s="187"/>
      <c r="L578" s="186"/>
      <c r="M578" s="186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Z578" s="20"/>
      <c r="AA578" s="20"/>
      <c r="AB578" s="9"/>
    </row>
    <row r="579" spans="2:28">
      <c r="B579" s="23"/>
      <c r="C579" s="179"/>
      <c r="D579" s="23"/>
      <c r="E579" s="23"/>
      <c r="F579" s="14"/>
      <c r="G579" s="14"/>
      <c r="H579" s="183"/>
      <c r="I579" s="187"/>
      <c r="J579" s="187"/>
      <c r="K579" s="187"/>
      <c r="L579" s="186"/>
      <c r="M579" s="186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Z579" s="20"/>
      <c r="AA579" s="20"/>
      <c r="AB579" s="9"/>
    </row>
    <row r="580" spans="2:28">
      <c r="B580" s="23"/>
      <c r="C580" s="179"/>
      <c r="D580" s="23"/>
      <c r="E580" s="23"/>
      <c r="F580" s="14"/>
      <c r="G580" s="14"/>
      <c r="H580" s="183"/>
      <c r="I580" s="187"/>
      <c r="J580" s="187"/>
      <c r="K580" s="187"/>
      <c r="L580" s="186"/>
      <c r="M580" s="186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Z580" s="20"/>
      <c r="AA580" s="20"/>
      <c r="AB580" s="9"/>
    </row>
    <row r="581" spans="2:28">
      <c r="B581" s="23"/>
      <c r="C581" s="179"/>
      <c r="D581" s="23"/>
      <c r="E581" s="23"/>
      <c r="F581" s="14"/>
      <c r="G581" s="14"/>
      <c r="H581" s="183"/>
      <c r="I581" s="187"/>
      <c r="J581" s="187"/>
      <c r="K581" s="187"/>
      <c r="L581" s="186"/>
      <c r="M581" s="186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Z581" s="20"/>
      <c r="AA581" s="20"/>
      <c r="AB581" s="9"/>
    </row>
    <row r="582" spans="2:28">
      <c r="B582" s="23"/>
      <c r="C582" s="179"/>
      <c r="D582" s="23"/>
      <c r="E582" s="23"/>
      <c r="F582" s="14"/>
      <c r="G582" s="14"/>
      <c r="H582" s="183"/>
      <c r="I582" s="187"/>
      <c r="J582" s="187"/>
      <c r="K582" s="187"/>
      <c r="L582" s="186"/>
      <c r="M582" s="186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Z582" s="20"/>
      <c r="AA582" s="20"/>
      <c r="AB582" s="9"/>
    </row>
    <row r="583" spans="2:28">
      <c r="B583" s="23"/>
      <c r="C583" s="179"/>
      <c r="D583" s="23"/>
      <c r="E583" s="23"/>
      <c r="F583" s="14"/>
      <c r="G583" s="14"/>
      <c r="H583" s="183"/>
      <c r="I583" s="187"/>
      <c r="J583" s="187"/>
      <c r="K583" s="187"/>
      <c r="L583" s="186"/>
      <c r="M583" s="186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Z583" s="20"/>
      <c r="AA583" s="20"/>
      <c r="AB583" s="9"/>
    </row>
    <row r="584" spans="2:28">
      <c r="B584" s="23"/>
      <c r="C584" s="179"/>
      <c r="D584" s="23"/>
      <c r="E584" s="23"/>
      <c r="F584" s="14"/>
      <c r="G584" s="14"/>
      <c r="H584" s="183"/>
      <c r="I584" s="187"/>
      <c r="J584" s="187"/>
      <c r="K584" s="187"/>
      <c r="L584" s="186"/>
      <c r="M584" s="186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Z584" s="20"/>
      <c r="AA584" s="20"/>
      <c r="AB584" s="9"/>
    </row>
    <row r="585" spans="2:28">
      <c r="B585" s="23"/>
      <c r="C585" s="179"/>
      <c r="D585" s="23"/>
      <c r="E585" s="23"/>
      <c r="F585" s="14"/>
      <c r="G585" s="14"/>
      <c r="H585" s="183"/>
      <c r="I585" s="187"/>
      <c r="J585" s="187"/>
      <c r="K585" s="187"/>
      <c r="L585" s="186"/>
      <c r="M585" s="186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Z585" s="20"/>
      <c r="AA585" s="20"/>
      <c r="AB585" s="9"/>
    </row>
    <row r="586" spans="2:28">
      <c r="B586" s="23"/>
      <c r="C586" s="179"/>
      <c r="D586" s="23"/>
      <c r="E586" s="23"/>
      <c r="F586" s="14"/>
      <c r="G586" s="14"/>
      <c r="H586" s="183"/>
      <c r="I586" s="187"/>
      <c r="J586" s="187"/>
      <c r="K586" s="187"/>
      <c r="L586" s="186"/>
      <c r="M586" s="186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Z586" s="20"/>
      <c r="AA586" s="20"/>
      <c r="AB586" s="9"/>
    </row>
    <row r="587" spans="2:28">
      <c r="B587" s="23"/>
      <c r="C587" s="179"/>
      <c r="D587" s="23"/>
      <c r="E587" s="23"/>
      <c r="F587" s="14"/>
      <c r="G587" s="14"/>
      <c r="H587" s="183"/>
      <c r="I587" s="187"/>
      <c r="J587" s="187"/>
      <c r="K587" s="187"/>
      <c r="L587" s="186"/>
      <c r="M587" s="186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Z587" s="20"/>
      <c r="AA587" s="20"/>
      <c r="AB587" s="9"/>
    </row>
    <row r="588" spans="2:28">
      <c r="B588" s="23"/>
      <c r="C588" s="179"/>
      <c r="D588" s="23"/>
      <c r="E588" s="23"/>
      <c r="F588" s="14"/>
      <c r="G588" s="14"/>
      <c r="H588" s="183"/>
      <c r="I588" s="187"/>
      <c r="J588" s="187"/>
      <c r="K588" s="187"/>
      <c r="L588" s="186"/>
      <c r="M588" s="186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Z588" s="20"/>
      <c r="AA588" s="20"/>
      <c r="AB588" s="9"/>
    </row>
    <row r="589" spans="2:28">
      <c r="B589" s="23"/>
      <c r="C589" s="179"/>
      <c r="D589" s="23"/>
      <c r="E589" s="23"/>
      <c r="F589" s="14"/>
      <c r="G589" s="14"/>
      <c r="H589" s="183"/>
      <c r="I589" s="187"/>
      <c r="J589" s="187"/>
      <c r="K589" s="187"/>
      <c r="L589" s="186"/>
      <c r="M589" s="186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Z589" s="20"/>
      <c r="AA589" s="20"/>
      <c r="AB589" s="9"/>
    </row>
    <row r="590" spans="2:28">
      <c r="B590" s="23"/>
      <c r="C590" s="179"/>
      <c r="D590" s="23"/>
      <c r="E590" s="23"/>
      <c r="F590" s="14"/>
      <c r="G590" s="14"/>
      <c r="H590" s="183"/>
      <c r="I590" s="187"/>
      <c r="J590" s="187"/>
      <c r="K590" s="187"/>
      <c r="L590" s="186"/>
      <c r="M590" s="186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Z590" s="20"/>
      <c r="AA590" s="20"/>
      <c r="AB590" s="9"/>
    </row>
    <row r="591" spans="2:28">
      <c r="B591" s="23"/>
      <c r="C591" s="179"/>
      <c r="D591" s="23"/>
      <c r="E591" s="23"/>
      <c r="F591" s="14"/>
      <c r="G591" s="14"/>
      <c r="H591" s="183"/>
      <c r="I591" s="187"/>
      <c r="J591" s="187"/>
      <c r="K591" s="187"/>
      <c r="L591" s="186"/>
      <c r="M591" s="186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Z591" s="20"/>
      <c r="AA591" s="20"/>
      <c r="AB591" s="9"/>
    </row>
    <row r="592" spans="2:28">
      <c r="B592" s="23"/>
      <c r="C592" s="179"/>
      <c r="D592" s="23"/>
      <c r="E592" s="23"/>
      <c r="F592" s="14"/>
      <c r="G592" s="14"/>
      <c r="H592" s="183"/>
      <c r="I592" s="187"/>
      <c r="J592" s="187"/>
      <c r="K592" s="187"/>
      <c r="L592" s="186"/>
      <c r="M592" s="186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Z592" s="20"/>
      <c r="AA592" s="20"/>
      <c r="AB592" s="9"/>
    </row>
    <row r="593" spans="2:28">
      <c r="B593" s="23"/>
      <c r="C593" s="179"/>
      <c r="D593" s="23"/>
      <c r="E593" s="23"/>
      <c r="F593" s="14"/>
      <c r="G593" s="14"/>
      <c r="H593" s="183"/>
      <c r="I593" s="187"/>
      <c r="J593" s="187"/>
      <c r="K593" s="187"/>
      <c r="L593" s="186"/>
      <c r="M593" s="186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Z593" s="20"/>
      <c r="AA593" s="20"/>
      <c r="AB593" s="9"/>
    </row>
    <row r="594" spans="2:28">
      <c r="B594" s="23"/>
      <c r="C594" s="179"/>
      <c r="D594" s="23"/>
      <c r="E594" s="23"/>
      <c r="F594" s="14"/>
      <c r="G594" s="14"/>
      <c r="H594" s="183"/>
      <c r="I594" s="187"/>
      <c r="J594" s="187"/>
      <c r="K594" s="187"/>
      <c r="L594" s="186"/>
      <c r="M594" s="186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Z594" s="20"/>
      <c r="AA594" s="20"/>
      <c r="AB594" s="9"/>
    </row>
    <row r="595" spans="2:28">
      <c r="B595" s="23"/>
      <c r="C595" s="179"/>
      <c r="D595" s="23"/>
      <c r="E595" s="23"/>
      <c r="F595" s="14"/>
      <c r="G595" s="14"/>
      <c r="H595" s="183"/>
      <c r="I595" s="187"/>
      <c r="J595" s="187"/>
      <c r="K595" s="187"/>
      <c r="L595" s="186"/>
      <c r="M595" s="186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Z595" s="20"/>
      <c r="AA595" s="20"/>
      <c r="AB595" s="9"/>
    </row>
    <row r="596" spans="2:28">
      <c r="B596" s="23"/>
      <c r="C596" s="179"/>
      <c r="D596" s="23"/>
      <c r="E596" s="23"/>
      <c r="F596" s="14"/>
      <c r="G596" s="14"/>
      <c r="H596" s="183"/>
      <c r="I596" s="187"/>
      <c r="J596" s="187"/>
      <c r="K596" s="187"/>
      <c r="L596" s="186"/>
      <c r="M596" s="186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Z596" s="20"/>
      <c r="AA596" s="20"/>
      <c r="AB596" s="9"/>
    </row>
    <row r="597" spans="2:28">
      <c r="B597" s="23"/>
      <c r="C597" s="179"/>
      <c r="D597" s="23"/>
      <c r="E597" s="23"/>
      <c r="F597" s="14"/>
      <c r="G597" s="14"/>
      <c r="H597" s="183"/>
      <c r="I597" s="187"/>
      <c r="J597" s="187"/>
      <c r="K597" s="187"/>
      <c r="L597" s="186"/>
      <c r="M597" s="186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Z597" s="20"/>
      <c r="AA597" s="20"/>
      <c r="AB597" s="9"/>
    </row>
    <row r="598" spans="2:28">
      <c r="B598" s="23"/>
      <c r="C598" s="179"/>
      <c r="D598" s="23"/>
      <c r="E598" s="23"/>
      <c r="F598" s="14"/>
      <c r="G598" s="14"/>
      <c r="H598" s="183"/>
      <c r="I598" s="187"/>
      <c r="J598" s="187"/>
      <c r="K598" s="187"/>
      <c r="L598" s="186"/>
      <c r="M598" s="186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Z598" s="20"/>
      <c r="AA598" s="20"/>
      <c r="AB598" s="9"/>
    </row>
    <row r="599" spans="2:28">
      <c r="B599" s="23"/>
      <c r="C599" s="179"/>
      <c r="D599" s="23"/>
      <c r="E599" s="23"/>
      <c r="F599" s="14"/>
      <c r="G599" s="14"/>
      <c r="H599" s="183"/>
      <c r="I599" s="187"/>
      <c r="J599" s="187"/>
      <c r="K599" s="187"/>
      <c r="L599" s="186"/>
      <c r="M599" s="186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Z599" s="20"/>
      <c r="AA599" s="20"/>
      <c r="AB599" s="9"/>
    </row>
    <row r="600" spans="2:28">
      <c r="B600" s="23"/>
      <c r="C600" s="179"/>
      <c r="D600" s="23"/>
      <c r="E600" s="23"/>
      <c r="F600" s="14"/>
      <c r="G600" s="14"/>
      <c r="H600" s="183"/>
      <c r="I600" s="187"/>
      <c r="J600" s="187"/>
      <c r="K600" s="187"/>
      <c r="L600" s="186"/>
      <c r="M600" s="186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Z600" s="20"/>
      <c r="AA600" s="20"/>
      <c r="AB600" s="9"/>
    </row>
    <row r="601" spans="2:28">
      <c r="B601" s="23"/>
      <c r="C601" s="179"/>
      <c r="D601" s="23"/>
      <c r="E601" s="23"/>
      <c r="F601" s="14"/>
      <c r="G601" s="14"/>
      <c r="H601" s="183"/>
      <c r="I601" s="187"/>
      <c r="J601" s="187"/>
      <c r="K601" s="187"/>
      <c r="L601" s="186"/>
      <c r="M601" s="186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Z601" s="20"/>
      <c r="AA601" s="20"/>
      <c r="AB601" s="9"/>
    </row>
    <row r="602" spans="2:28">
      <c r="B602" s="23"/>
      <c r="C602" s="179"/>
      <c r="D602" s="23"/>
      <c r="E602" s="23"/>
      <c r="F602" s="14"/>
      <c r="G602" s="14"/>
      <c r="H602" s="183"/>
      <c r="I602" s="187"/>
      <c r="J602" s="187"/>
      <c r="K602" s="187"/>
      <c r="L602" s="186"/>
      <c r="M602" s="186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Z602" s="20"/>
      <c r="AA602" s="20"/>
      <c r="AB602" s="9"/>
    </row>
    <row r="603" spans="2:28">
      <c r="B603" s="23"/>
      <c r="C603" s="179"/>
      <c r="D603" s="23"/>
      <c r="E603" s="23"/>
      <c r="F603" s="14"/>
      <c r="G603" s="14"/>
      <c r="H603" s="183"/>
      <c r="I603" s="187"/>
      <c r="J603" s="187"/>
      <c r="K603" s="187"/>
      <c r="L603" s="186"/>
      <c r="M603" s="186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Z603" s="20"/>
      <c r="AA603" s="20"/>
      <c r="AB603" s="9"/>
    </row>
    <row r="604" spans="2:28">
      <c r="B604" s="23"/>
      <c r="C604" s="179"/>
      <c r="D604" s="23"/>
      <c r="E604" s="23"/>
      <c r="F604" s="14"/>
      <c r="G604" s="14"/>
      <c r="H604" s="183"/>
      <c r="I604" s="187"/>
      <c r="J604" s="187"/>
      <c r="K604" s="187"/>
      <c r="L604" s="186"/>
      <c r="M604" s="186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Z604" s="20"/>
      <c r="AA604" s="20"/>
      <c r="AB604" s="9"/>
    </row>
    <row r="605" spans="2:28">
      <c r="B605" s="23"/>
      <c r="C605" s="179"/>
      <c r="D605" s="23"/>
      <c r="E605" s="23"/>
      <c r="F605" s="14"/>
      <c r="G605" s="14"/>
      <c r="H605" s="183"/>
      <c r="I605" s="187"/>
      <c r="J605" s="187"/>
      <c r="K605" s="187"/>
      <c r="L605" s="186"/>
      <c r="M605" s="186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Z605" s="20"/>
      <c r="AA605" s="20"/>
      <c r="AB605" s="9"/>
    </row>
    <row r="606" spans="2:28">
      <c r="B606" s="23"/>
      <c r="C606" s="179"/>
      <c r="D606" s="23"/>
      <c r="E606" s="23"/>
      <c r="F606" s="14"/>
      <c r="G606" s="14"/>
      <c r="H606" s="183"/>
      <c r="I606" s="187"/>
      <c r="J606" s="187"/>
      <c r="K606" s="187"/>
      <c r="L606" s="186"/>
      <c r="M606" s="186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Z606" s="20"/>
      <c r="AA606" s="20"/>
      <c r="AB606" s="9"/>
    </row>
    <row r="607" spans="2:28">
      <c r="B607" s="23"/>
      <c r="C607" s="179"/>
      <c r="D607" s="23"/>
      <c r="E607" s="23"/>
      <c r="F607" s="14"/>
      <c r="G607" s="14"/>
      <c r="H607" s="183"/>
      <c r="I607" s="187"/>
      <c r="J607" s="187"/>
      <c r="K607" s="187"/>
      <c r="L607" s="186"/>
      <c r="M607" s="186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Z607" s="20"/>
      <c r="AA607" s="20"/>
      <c r="AB607" s="9"/>
    </row>
    <row r="608" spans="2:28">
      <c r="B608" s="23"/>
      <c r="C608" s="179"/>
      <c r="D608" s="23"/>
      <c r="E608" s="23"/>
      <c r="F608" s="14"/>
      <c r="G608" s="14"/>
      <c r="H608" s="183"/>
      <c r="I608" s="187"/>
      <c r="J608" s="187"/>
      <c r="K608" s="187"/>
      <c r="L608" s="186"/>
      <c r="M608" s="186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Z608" s="20"/>
      <c r="AA608" s="20"/>
      <c r="AB608" s="9"/>
    </row>
    <row r="609" spans="2:28">
      <c r="B609" s="23"/>
      <c r="C609" s="179"/>
      <c r="D609" s="23"/>
      <c r="E609" s="23"/>
      <c r="F609" s="14"/>
      <c r="G609" s="14"/>
      <c r="H609" s="183"/>
      <c r="I609" s="187"/>
      <c r="J609" s="187"/>
      <c r="K609" s="187"/>
      <c r="L609" s="186"/>
      <c r="M609" s="186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Z609" s="20"/>
      <c r="AA609" s="20"/>
      <c r="AB609" s="9"/>
    </row>
    <row r="610" spans="2:28">
      <c r="B610" s="23"/>
      <c r="C610" s="179"/>
      <c r="D610" s="23"/>
      <c r="E610" s="23"/>
      <c r="F610" s="14"/>
      <c r="G610" s="14"/>
      <c r="H610" s="183"/>
      <c r="I610" s="187"/>
      <c r="J610" s="187"/>
      <c r="K610" s="187"/>
      <c r="L610" s="186"/>
      <c r="M610" s="186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Z610" s="20"/>
      <c r="AA610" s="20"/>
      <c r="AB610" s="9"/>
    </row>
    <row r="611" spans="2:28">
      <c r="B611" s="23"/>
      <c r="C611" s="179"/>
      <c r="D611" s="23"/>
      <c r="E611" s="23"/>
      <c r="F611" s="14"/>
      <c r="G611" s="14"/>
      <c r="H611" s="183"/>
      <c r="I611" s="187"/>
      <c r="J611" s="187"/>
      <c r="K611" s="187"/>
      <c r="L611" s="186"/>
      <c r="M611" s="186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Z611" s="20"/>
      <c r="AA611" s="20"/>
      <c r="AB611" s="9"/>
    </row>
    <row r="612" spans="2:28">
      <c r="B612" s="23"/>
      <c r="C612" s="179"/>
      <c r="D612" s="23"/>
      <c r="E612" s="23"/>
      <c r="F612" s="14"/>
      <c r="G612" s="14"/>
      <c r="H612" s="183"/>
      <c r="I612" s="187"/>
      <c r="J612" s="187"/>
      <c r="K612" s="187"/>
      <c r="L612" s="186"/>
      <c r="M612" s="186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Z612" s="20"/>
      <c r="AA612" s="20"/>
      <c r="AB612" s="9"/>
    </row>
    <row r="613" spans="2:28">
      <c r="B613" s="23"/>
      <c r="C613" s="179"/>
      <c r="D613" s="23"/>
      <c r="E613" s="23"/>
      <c r="F613" s="14"/>
      <c r="G613" s="14"/>
      <c r="H613" s="183"/>
      <c r="I613" s="187"/>
      <c r="J613" s="187"/>
      <c r="K613" s="187"/>
      <c r="L613" s="186"/>
      <c r="M613" s="186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Z613" s="20"/>
      <c r="AA613" s="20"/>
      <c r="AB613" s="9"/>
    </row>
    <row r="614" spans="2:28">
      <c r="B614" s="23"/>
      <c r="C614" s="179"/>
      <c r="D614" s="23"/>
      <c r="E614" s="23"/>
      <c r="F614" s="14"/>
      <c r="G614" s="14"/>
      <c r="H614" s="183"/>
      <c r="I614" s="187"/>
      <c r="J614" s="187"/>
      <c r="K614" s="187"/>
      <c r="L614" s="186"/>
      <c r="M614" s="186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Z614" s="20"/>
      <c r="AA614" s="20"/>
      <c r="AB614" s="9"/>
    </row>
    <row r="615" spans="2:28">
      <c r="B615" s="23"/>
      <c r="C615" s="179"/>
      <c r="D615" s="23"/>
      <c r="E615" s="23"/>
      <c r="F615" s="14"/>
      <c r="G615" s="14"/>
      <c r="H615" s="183"/>
      <c r="I615" s="187"/>
      <c r="J615" s="187"/>
      <c r="K615" s="187"/>
      <c r="L615" s="186"/>
      <c r="M615" s="186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Z615" s="20"/>
      <c r="AA615" s="20"/>
      <c r="AB615" s="9"/>
    </row>
    <row r="616" spans="2:28">
      <c r="B616" s="23"/>
      <c r="C616" s="179"/>
      <c r="D616" s="23"/>
      <c r="E616" s="23"/>
      <c r="F616" s="14"/>
      <c r="G616" s="14"/>
      <c r="H616" s="183"/>
      <c r="I616" s="187"/>
      <c r="J616" s="187"/>
      <c r="K616" s="187"/>
      <c r="L616" s="186"/>
      <c r="M616" s="186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Z616" s="20"/>
      <c r="AA616" s="20"/>
      <c r="AB616" s="9"/>
    </row>
    <row r="617" spans="2:28">
      <c r="B617" s="23"/>
      <c r="C617" s="179"/>
      <c r="D617" s="23"/>
      <c r="E617" s="23"/>
      <c r="F617" s="14"/>
      <c r="G617" s="14"/>
      <c r="H617" s="183"/>
      <c r="I617" s="187"/>
      <c r="J617" s="187"/>
      <c r="K617" s="187"/>
      <c r="L617" s="186"/>
      <c r="M617" s="186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Z617" s="20"/>
      <c r="AA617" s="20"/>
      <c r="AB617" s="9"/>
    </row>
    <row r="618" spans="2:28">
      <c r="B618" s="23"/>
      <c r="C618" s="179"/>
      <c r="D618" s="23"/>
      <c r="E618" s="23"/>
      <c r="F618" s="14"/>
      <c r="G618" s="14"/>
      <c r="H618" s="183"/>
      <c r="I618" s="187"/>
      <c r="J618" s="187"/>
      <c r="K618" s="187"/>
      <c r="L618" s="186"/>
      <c r="M618" s="186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Z618" s="20"/>
      <c r="AA618" s="20"/>
      <c r="AB618" s="9"/>
    </row>
    <row r="619" spans="2:28">
      <c r="B619" s="23"/>
      <c r="C619" s="179"/>
      <c r="D619" s="23"/>
      <c r="E619" s="23"/>
      <c r="F619" s="14"/>
      <c r="G619" s="14"/>
      <c r="H619" s="183"/>
      <c r="I619" s="187"/>
      <c r="J619" s="187"/>
      <c r="K619" s="187"/>
      <c r="L619" s="186"/>
      <c r="M619" s="186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Z619" s="20"/>
      <c r="AA619" s="20"/>
      <c r="AB619" s="9"/>
    </row>
    <row r="620" spans="2:28">
      <c r="B620" s="23"/>
      <c r="C620" s="179"/>
      <c r="D620" s="23"/>
      <c r="E620" s="23"/>
      <c r="F620" s="14"/>
      <c r="G620" s="14"/>
      <c r="H620" s="183"/>
      <c r="I620" s="187"/>
      <c r="J620" s="187"/>
      <c r="K620" s="187"/>
      <c r="L620" s="186"/>
      <c r="M620" s="186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Z620" s="20"/>
      <c r="AA620" s="20"/>
      <c r="AB620" s="9"/>
    </row>
    <row r="621" spans="2:28">
      <c r="B621" s="23"/>
      <c r="C621" s="179"/>
      <c r="D621" s="23"/>
      <c r="E621" s="23"/>
      <c r="F621" s="14"/>
      <c r="G621" s="14"/>
      <c r="H621" s="183"/>
      <c r="I621" s="187"/>
      <c r="J621" s="187"/>
      <c r="K621" s="187"/>
      <c r="L621" s="186"/>
      <c r="M621" s="186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Z621" s="20"/>
      <c r="AA621" s="20"/>
      <c r="AB621" s="9"/>
    </row>
    <row r="622" spans="2:28">
      <c r="B622" s="23"/>
      <c r="C622" s="179"/>
      <c r="D622" s="23"/>
      <c r="E622" s="23"/>
      <c r="F622" s="14"/>
      <c r="G622" s="14"/>
      <c r="H622" s="183"/>
      <c r="I622" s="187"/>
      <c r="J622" s="187"/>
      <c r="K622" s="187"/>
      <c r="L622" s="186"/>
      <c r="M622" s="186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Z622" s="20"/>
      <c r="AA622" s="20"/>
      <c r="AB622" s="9"/>
    </row>
    <row r="623" spans="2:28">
      <c r="B623" s="23"/>
      <c r="C623" s="179"/>
      <c r="D623" s="23"/>
      <c r="E623" s="23"/>
      <c r="F623" s="14"/>
      <c r="G623" s="14"/>
      <c r="H623" s="183"/>
      <c r="I623" s="187"/>
      <c r="J623" s="187"/>
      <c r="K623" s="187"/>
      <c r="L623" s="186"/>
      <c r="M623" s="186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Z623" s="20"/>
      <c r="AA623" s="20"/>
      <c r="AB623" s="9"/>
    </row>
    <row r="624" spans="2:28">
      <c r="B624" s="23"/>
      <c r="C624" s="179"/>
      <c r="D624" s="23"/>
      <c r="E624" s="23"/>
      <c r="F624" s="14"/>
      <c r="G624" s="14"/>
      <c r="H624" s="183"/>
      <c r="I624" s="187"/>
      <c r="J624" s="187"/>
      <c r="K624" s="187"/>
      <c r="L624" s="186"/>
      <c r="M624" s="186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Z624" s="20"/>
      <c r="AA624" s="20"/>
      <c r="AB624" s="9"/>
    </row>
    <row r="625" spans="2:28">
      <c r="B625" s="23"/>
      <c r="C625" s="179"/>
      <c r="D625" s="23"/>
      <c r="E625" s="23"/>
      <c r="F625" s="14"/>
      <c r="G625" s="14"/>
      <c r="H625" s="183"/>
      <c r="I625" s="187"/>
      <c r="J625" s="187"/>
      <c r="K625" s="187"/>
      <c r="L625" s="186"/>
      <c r="M625" s="186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Z625" s="20"/>
      <c r="AA625" s="20"/>
      <c r="AB625" s="9"/>
    </row>
    <row r="626" spans="2:28">
      <c r="B626" s="23"/>
      <c r="C626" s="179"/>
      <c r="D626" s="23"/>
      <c r="E626" s="23"/>
      <c r="F626" s="14"/>
      <c r="G626" s="14"/>
      <c r="H626" s="183"/>
      <c r="I626" s="187"/>
      <c r="J626" s="187"/>
      <c r="K626" s="187"/>
      <c r="L626" s="186"/>
      <c r="M626" s="186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Z626" s="20"/>
      <c r="AA626" s="20"/>
      <c r="AB626" s="9"/>
    </row>
    <row r="627" spans="2:28">
      <c r="B627" s="23"/>
      <c r="C627" s="179"/>
      <c r="D627" s="23"/>
      <c r="E627" s="23"/>
      <c r="F627" s="14"/>
      <c r="G627" s="14"/>
      <c r="H627" s="183"/>
      <c r="I627" s="187"/>
      <c r="J627" s="187"/>
      <c r="K627" s="187"/>
      <c r="L627" s="186"/>
      <c r="M627" s="186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Z627" s="20"/>
      <c r="AA627" s="20"/>
      <c r="AB627" s="9"/>
    </row>
    <row r="628" spans="2:28">
      <c r="B628" s="23"/>
      <c r="C628" s="179"/>
      <c r="D628" s="23"/>
      <c r="E628" s="23"/>
      <c r="F628" s="14"/>
      <c r="G628" s="14"/>
      <c r="H628" s="183"/>
      <c r="I628" s="187"/>
      <c r="J628" s="187"/>
      <c r="K628" s="187"/>
      <c r="L628" s="186"/>
      <c r="M628" s="186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Z628" s="20"/>
      <c r="AA628" s="20"/>
      <c r="AB628" s="9"/>
    </row>
    <row r="629" spans="2:28">
      <c r="B629" s="23"/>
      <c r="C629" s="179"/>
      <c r="D629" s="23"/>
      <c r="E629" s="23"/>
      <c r="F629" s="14"/>
      <c r="G629" s="14"/>
      <c r="H629" s="183"/>
      <c r="I629" s="187"/>
      <c r="J629" s="187"/>
      <c r="K629" s="187"/>
      <c r="L629" s="186"/>
      <c r="M629" s="186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Z629" s="20"/>
      <c r="AA629" s="20"/>
      <c r="AB629" s="9"/>
    </row>
    <row r="630" spans="2:28">
      <c r="B630" s="23"/>
      <c r="C630" s="179"/>
      <c r="D630" s="23"/>
      <c r="E630" s="23"/>
      <c r="F630" s="14"/>
      <c r="G630" s="14"/>
      <c r="H630" s="183"/>
      <c r="I630" s="187"/>
      <c r="J630" s="187"/>
      <c r="K630" s="187"/>
      <c r="L630" s="186"/>
      <c r="M630" s="186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Z630" s="20"/>
      <c r="AA630" s="20"/>
    </row>
    <row r="631" spans="2:28">
      <c r="B631" s="23"/>
      <c r="C631" s="179"/>
      <c r="D631" s="23"/>
      <c r="E631" s="23"/>
      <c r="F631" s="14"/>
      <c r="G631" s="14"/>
      <c r="H631" s="183"/>
      <c r="I631" s="187"/>
      <c r="J631" s="187"/>
      <c r="K631" s="187"/>
      <c r="L631" s="186"/>
      <c r="M631" s="186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Z631" s="20"/>
      <c r="AA631" s="20"/>
    </row>
    <row r="632" spans="2:28">
      <c r="B632" s="23"/>
      <c r="C632" s="179"/>
      <c r="D632" s="23"/>
      <c r="E632" s="23"/>
      <c r="F632" s="14"/>
      <c r="G632" s="14"/>
      <c r="H632" s="183"/>
      <c r="I632" s="187"/>
      <c r="J632" s="187"/>
      <c r="K632" s="187"/>
      <c r="L632" s="186"/>
      <c r="M632" s="186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Z632" s="20"/>
      <c r="AA632" s="20"/>
    </row>
    <row r="633" spans="2:28">
      <c r="B633" s="23"/>
      <c r="C633" s="179"/>
      <c r="D633" s="23"/>
      <c r="E633" s="23"/>
      <c r="F633" s="14"/>
      <c r="G633" s="14"/>
      <c r="H633" s="183"/>
      <c r="I633" s="187"/>
      <c r="J633" s="187"/>
      <c r="K633" s="187"/>
      <c r="L633" s="186"/>
      <c r="M633" s="186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Z633" s="20"/>
      <c r="AA633" s="20"/>
    </row>
    <row r="634" spans="2:28">
      <c r="B634" s="23"/>
      <c r="C634" s="179"/>
      <c r="D634" s="23"/>
      <c r="E634" s="23"/>
      <c r="F634" s="14"/>
      <c r="G634" s="14"/>
      <c r="H634" s="183"/>
      <c r="I634" s="187"/>
      <c r="J634" s="187"/>
      <c r="K634" s="187"/>
      <c r="L634" s="186"/>
      <c r="M634" s="186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Z634" s="20"/>
      <c r="AA634" s="20"/>
    </row>
    <row r="635" spans="2:28">
      <c r="B635" s="23"/>
      <c r="C635" s="179"/>
      <c r="D635" s="23"/>
      <c r="E635" s="23"/>
      <c r="F635" s="14"/>
      <c r="G635" s="14"/>
      <c r="H635" s="183"/>
      <c r="I635" s="187"/>
      <c r="J635" s="187"/>
      <c r="K635" s="187"/>
      <c r="L635" s="186"/>
      <c r="M635" s="186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Z635" s="20"/>
      <c r="AA635" s="20"/>
    </row>
    <row r="636" spans="2:28">
      <c r="B636" s="23"/>
      <c r="C636" s="179"/>
      <c r="D636" s="23"/>
      <c r="E636" s="23"/>
      <c r="F636" s="14"/>
      <c r="G636" s="14"/>
      <c r="H636" s="183"/>
      <c r="I636" s="187"/>
      <c r="J636" s="187"/>
      <c r="K636" s="187"/>
      <c r="L636" s="186"/>
      <c r="M636" s="186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</row>
    <row r="637" spans="2:28">
      <c r="B637" s="23"/>
      <c r="C637" s="179"/>
      <c r="D637" s="23"/>
      <c r="E637" s="23"/>
      <c r="F637" s="14"/>
      <c r="G637" s="14"/>
      <c r="H637" s="183"/>
      <c r="I637" s="187"/>
      <c r="J637" s="187"/>
      <c r="K637" s="187"/>
      <c r="L637" s="186"/>
      <c r="M637" s="186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</row>
    <row r="638" spans="2:28">
      <c r="B638" s="23"/>
      <c r="C638" s="179"/>
      <c r="D638" s="23"/>
      <c r="E638" s="23"/>
      <c r="F638" s="14"/>
      <c r="G638" s="14"/>
      <c r="H638" s="183"/>
      <c r="I638" s="187"/>
      <c r="J638" s="187"/>
      <c r="K638" s="187"/>
      <c r="L638" s="186"/>
      <c r="M638" s="186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</row>
    <row r="639" spans="2:28">
      <c r="B639" s="23"/>
      <c r="C639" s="179"/>
      <c r="D639" s="23"/>
      <c r="E639" s="23"/>
      <c r="F639" s="14"/>
      <c r="G639" s="14"/>
      <c r="H639" s="183"/>
      <c r="I639" s="187"/>
      <c r="J639" s="187"/>
      <c r="K639" s="187"/>
      <c r="L639" s="186"/>
      <c r="M639" s="186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</row>
    <row r="640" spans="2:28">
      <c r="B640" s="23"/>
      <c r="C640" s="179"/>
      <c r="D640" s="23"/>
      <c r="E640" s="23"/>
      <c r="F640" s="14"/>
      <c r="G640" s="14"/>
      <c r="H640" s="183"/>
      <c r="I640" s="187"/>
      <c r="J640" s="187"/>
      <c r="K640" s="187"/>
      <c r="L640" s="186"/>
      <c r="M640" s="186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</row>
    <row r="641" spans="2:24">
      <c r="B641" s="23"/>
      <c r="C641" s="179"/>
      <c r="D641" s="23"/>
      <c r="E641" s="23"/>
      <c r="F641" s="14"/>
      <c r="G641" s="14"/>
      <c r="H641" s="183"/>
      <c r="I641" s="187"/>
      <c r="J641" s="187"/>
      <c r="K641" s="187"/>
      <c r="L641" s="186"/>
      <c r="M641" s="186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</row>
    <row r="642" spans="2:24">
      <c r="B642" s="23"/>
      <c r="C642" s="179"/>
      <c r="D642" s="23"/>
      <c r="E642" s="23"/>
      <c r="F642" s="14"/>
      <c r="G642" s="14"/>
      <c r="H642" s="183"/>
      <c r="I642" s="187"/>
      <c r="J642" s="187"/>
      <c r="K642" s="187"/>
      <c r="L642" s="186"/>
      <c r="M642" s="186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</row>
    <row r="643" spans="2:24">
      <c r="B643" s="23"/>
      <c r="C643" s="179"/>
      <c r="D643" s="23"/>
      <c r="E643" s="23"/>
      <c r="F643" s="14"/>
      <c r="G643" s="14"/>
      <c r="H643" s="183"/>
      <c r="I643" s="187"/>
      <c r="J643" s="187"/>
      <c r="K643" s="187"/>
      <c r="L643" s="186"/>
      <c r="M643" s="186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</row>
    <row r="644" spans="2:24">
      <c r="B644" s="23"/>
      <c r="C644" s="179"/>
      <c r="D644" s="23"/>
      <c r="E644" s="23"/>
      <c r="F644" s="14"/>
      <c r="G644" s="14"/>
      <c r="H644" s="183"/>
      <c r="I644" s="187"/>
      <c r="J644" s="187"/>
      <c r="K644" s="187"/>
      <c r="L644" s="186"/>
      <c r="M644" s="186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</row>
    <row r="645" spans="2:24">
      <c r="B645" s="23"/>
      <c r="C645" s="179"/>
      <c r="D645" s="23"/>
      <c r="E645" s="23"/>
      <c r="F645" s="14"/>
      <c r="G645" s="14"/>
      <c r="H645" s="183"/>
      <c r="I645" s="187"/>
      <c r="J645" s="187"/>
      <c r="K645" s="187"/>
      <c r="L645" s="186"/>
      <c r="M645" s="186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</row>
    <row r="646" spans="2:24">
      <c r="B646" s="23"/>
      <c r="C646" s="179"/>
      <c r="D646" s="23"/>
      <c r="E646" s="23"/>
      <c r="F646" s="14"/>
      <c r="G646" s="14"/>
      <c r="H646" s="183"/>
      <c r="I646" s="187"/>
      <c r="J646" s="187"/>
      <c r="K646" s="187"/>
      <c r="L646" s="186"/>
      <c r="M646" s="186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</row>
    <row r="647" spans="2:24">
      <c r="B647" s="23"/>
      <c r="C647" s="179"/>
      <c r="D647" s="23"/>
      <c r="E647" s="23"/>
      <c r="F647" s="14"/>
      <c r="G647" s="14"/>
      <c r="H647" s="183"/>
      <c r="I647" s="187"/>
      <c r="J647" s="187"/>
      <c r="K647" s="187"/>
      <c r="L647" s="186"/>
      <c r="M647" s="186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</row>
    <row r="648" spans="2:24">
      <c r="B648" s="23"/>
      <c r="C648" s="179"/>
      <c r="D648" s="23"/>
      <c r="E648" s="23"/>
      <c r="F648" s="14"/>
      <c r="G648" s="14"/>
      <c r="H648" s="183"/>
      <c r="I648" s="187"/>
      <c r="J648" s="187"/>
      <c r="K648" s="187"/>
      <c r="L648" s="186"/>
      <c r="M648" s="186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</row>
    <row r="649" spans="2:24">
      <c r="B649" s="23"/>
      <c r="C649" s="179"/>
      <c r="D649" s="23"/>
      <c r="E649" s="23"/>
      <c r="F649" s="14"/>
      <c r="G649" s="14"/>
      <c r="H649" s="183"/>
      <c r="I649" s="187"/>
      <c r="J649" s="187"/>
      <c r="K649" s="187"/>
      <c r="L649" s="186"/>
      <c r="M649" s="186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</row>
    <row r="650" spans="2:24">
      <c r="B650" s="23"/>
      <c r="C650" s="179"/>
      <c r="D650" s="23"/>
      <c r="E650" s="23"/>
      <c r="F650" s="14"/>
      <c r="G650" s="14"/>
      <c r="H650" s="183"/>
      <c r="I650" s="187"/>
      <c r="J650" s="187"/>
      <c r="K650" s="187"/>
      <c r="L650" s="186"/>
      <c r="M650" s="186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</row>
    <row r="651" spans="2:24">
      <c r="B651" s="23"/>
      <c r="C651" s="179"/>
      <c r="D651" s="23"/>
      <c r="E651" s="23"/>
      <c r="F651" s="14"/>
      <c r="G651" s="14"/>
      <c r="H651" s="183"/>
      <c r="I651" s="187"/>
      <c r="J651" s="187"/>
      <c r="K651" s="187"/>
      <c r="L651" s="186"/>
      <c r="M651" s="186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</row>
    <row r="652" spans="2:24">
      <c r="B652" s="23"/>
      <c r="C652" s="179"/>
      <c r="D652" s="23"/>
      <c r="E652" s="23"/>
      <c r="F652" s="14"/>
      <c r="G652" s="14"/>
      <c r="H652" s="183"/>
      <c r="I652" s="187"/>
      <c r="J652" s="187"/>
      <c r="K652" s="187"/>
      <c r="L652" s="186"/>
      <c r="M652" s="186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</row>
    <row r="653" spans="2:24">
      <c r="B653" s="23"/>
      <c r="C653" s="179"/>
      <c r="D653" s="23"/>
      <c r="E653" s="23"/>
      <c r="F653" s="14"/>
      <c r="G653" s="14"/>
      <c r="H653" s="183"/>
      <c r="I653" s="187"/>
      <c r="J653" s="187"/>
      <c r="K653" s="187"/>
      <c r="L653" s="186"/>
      <c r="M653" s="186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</row>
    <row r="654" spans="2:24">
      <c r="B654" s="23"/>
      <c r="C654" s="179"/>
      <c r="D654" s="23"/>
      <c r="E654" s="23"/>
      <c r="F654" s="14"/>
      <c r="G654" s="14"/>
      <c r="H654" s="183"/>
      <c r="I654" s="187"/>
      <c r="J654" s="187"/>
      <c r="K654" s="187"/>
      <c r="L654" s="186"/>
      <c r="M654" s="186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</row>
    <row r="655" spans="2:24">
      <c r="B655" s="23"/>
      <c r="C655" s="179"/>
      <c r="D655" s="23"/>
      <c r="E655" s="23"/>
      <c r="F655" s="14"/>
      <c r="G655" s="14"/>
      <c r="H655" s="183"/>
      <c r="I655" s="187"/>
      <c r="J655" s="187"/>
      <c r="K655" s="187"/>
      <c r="L655" s="186"/>
      <c r="M655" s="186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</row>
    <row r="656" spans="2:24">
      <c r="B656" s="23"/>
      <c r="C656" s="179"/>
      <c r="D656" s="23"/>
      <c r="E656" s="23"/>
      <c r="F656" s="14"/>
      <c r="G656" s="14"/>
      <c r="H656" s="183"/>
      <c r="I656" s="187"/>
      <c r="J656" s="187"/>
      <c r="K656" s="187"/>
      <c r="L656" s="186"/>
      <c r="M656" s="186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</row>
    <row r="657" spans="2:24">
      <c r="B657" s="23"/>
      <c r="C657" s="179"/>
      <c r="D657" s="23"/>
      <c r="E657" s="23"/>
      <c r="F657" s="14"/>
      <c r="G657" s="14"/>
      <c r="H657" s="183"/>
      <c r="I657" s="187"/>
      <c r="J657" s="187"/>
      <c r="K657" s="187"/>
      <c r="L657" s="186"/>
      <c r="M657" s="186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</row>
    <row r="658" spans="2:24">
      <c r="B658" s="23"/>
      <c r="C658" s="179"/>
      <c r="D658" s="23"/>
      <c r="E658" s="23"/>
      <c r="F658" s="14"/>
      <c r="G658" s="14"/>
      <c r="H658" s="183"/>
      <c r="I658" s="187"/>
      <c r="J658" s="187"/>
      <c r="K658" s="187"/>
      <c r="L658" s="186"/>
      <c r="M658" s="186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</row>
    <row r="659" spans="2:24">
      <c r="B659" s="23"/>
      <c r="C659" s="179"/>
      <c r="D659" s="23"/>
      <c r="E659" s="23"/>
      <c r="F659" s="14"/>
      <c r="G659" s="14"/>
      <c r="H659" s="183"/>
      <c r="I659" s="187"/>
      <c r="J659" s="187"/>
      <c r="K659" s="187"/>
      <c r="L659" s="186"/>
      <c r="M659" s="186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</row>
    <row r="660" spans="2:24">
      <c r="B660" s="23"/>
      <c r="C660" s="179"/>
      <c r="D660" s="23"/>
      <c r="E660" s="23"/>
      <c r="F660" s="14"/>
      <c r="G660" s="14"/>
      <c r="H660" s="183"/>
      <c r="I660" s="187"/>
      <c r="J660" s="187"/>
      <c r="K660" s="187"/>
      <c r="L660" s="186"/>
      <c r="M660" s="186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</row>
    <row r="661" spans="2:24">
      <c r="B661" s="23"/>
      <c r="C661" s="179"/>
      <c r="D661" s="23"/>
      <c r="E661" s="23"/>
      <c r="F661" s="14"/>
      <c r="G661" s="14"/>
      <c r="H661" s="183"/>
      <c r="I661" s="187"/>
      <c r="J661" s="187"/>
      <c r="K661" s="187"/>
      <c r="L661" s="186"/>
      <c r="M661" s="186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</row>
    <row r="662" spans="2:24">
      <c r="B662" s="23"/>
      <c r="C662" s="179"/>
      <c r="D662" s="23"/>
      <c r="E662" s="23"/>
      <c r="F662" s="14"/>
      <c r="G662" s="14"/>
      <c r="H662" s="183"/>
      <c r="I662" s="187"/>
      <c r="J662" s="187"/>
      <c r="K662" s="187"/>
      <c r="L662" s="186"/>
      <c r="M662" s="186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</row>
    <row r="663" spans="2:24">
      <c r="B663" s="23"/>
      <c r="C663" s="179"/>
      <c r="D663" s="23"/>
      <c r="E663" s="23"/>
      <c r="F663" s="14"/>
      <c r="G663" s="14"/>
      <c r="H663" s="183"/>
      <c r="I663" s="187"/>
      <c r="J663" s="187"/>
      <c r="K663" s="187"/>
      <c r="L663" s="186"/>
      <c r="M663" s="186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</row>
    <row r="664" spans="2:24">
      <c r="B664" s="23"/>
      <c r="C664" s="179"/>
      <c r="D664" s="23"/>
      <c r="E664" s="23"/>
      <c r="F664" s="14"/>
      <c r="G664" s="14"/>
      <c r="H664" s="183"/>
      <c r="I664" s="187"/>
      <c r="J664" s="187"/>
      <c r="K664" s="187"/>
      <c r="L664" s="186"/>
      <c r="M664" s="186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</row>
    <row r="665" spans="2:24">
      <c r="B665" s="23"/>
      <c r="C665" s="179"/>
      <c r="D665" s="23"/>
      <c r="E665" s="23"/>
      <c r="F665" s="14"/>
      <c r="G665" s="14"/>
      <c r="H665" s="183"/>
      <c r="I665" s="187"/>
      <c r="J665" s="187"/>
      <c r="K665" s="187"/>
      <c r="L665" s="186"/>
      <c r="M665" s="186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</row>
    <row r="666" spans="2:24">
      <c r="B666" s="23"/>
      <c r="C666" s="179"/>
      <c r="D666" s="23"/>
      <c r="E666" s="23"/>
      <c r="F666" s="14"/>
      <c r="G666" s="14"/>
      <c r="H666" s="183"/>
      <c r="I666" s="187"/>
      <c r="J666" s="187"/>
      <c r="K666" s="187"/>
      <c r="L666" s="186"/>
      <c r="M666" s="186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</row>
    <row r="667" spans="2:24">
      <c r="B667" s="23"/>
      <c r="C667" s="179"/>
      <c r="D667" s="23"/>
      <c r="E667" s="23"/>
      <c r="F667" s="14"/>
      <c r="G667" s="14"/>
      <c r="H667" s="183"/>
      <c r="I667" s="187"/>
      <c r="J667" s="187"/>
      <c r="K667" s="187"/>
      <c r="L667" s="186"/>
      <c r="M667" s="186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</row>
    <row r="668" spans="2:24">
      <c r="B668" s="23"/>
      <c r="C668" s="179"/>
      <c r="D668" s="23"/>
      <c r="E668" s="23"/>
      <c r="F668" s="14"/>
      <c r="G668" s="14"/>
      <c r="H668" s="183"/>
      <c r="I668" s="187"/>
      <c r="J668" s="187"/>
      <c r="K668" s="187"/>
      <c r="L668" s="186"/>
      <c r="M668" s="186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</row>
    <row r="669" spans="2:24">
      <c r="B669" s="23"/>
      <c r="C669" s="179"/>
      <c r="D669" s="23"/>
      <c r="E669" s="23"/>
      <c r="F669" s="14"/>
      <c r="G669" s="14"/>
      <c r="H669" s="183"/>
      <c r="I669" s="187"/>
      <c r="J669" s="187"/>
      <c r="K669" s="187"/>
      <c r="L669" s="186"/>
      <c r="M669" s="186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</row>
    <row r="670" spans="2:24">
      <c r="B670" s="23"/>
      <c r="C670" s="179"/>
      <c r="D670" s="23"/>
      <c r="E670" s="23"/>
      <c r="F670" s="14"/>
      <c r="G670" s="14"/>
      <c r="H670" s="183"/>
      <c r="I670" s="187"/>
      <c r="J670" s="187"/>
      <c r="K670" s="187"/>
      <c r="L670" s="186"/>
      <c r="M670" s="186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</row>
    <row r="671" spans="2:24">
      <c r="B671" s="23"/>
      <c r="C671" s="179"/>
      <c r="D671" s="23"/>
      <c r="E671" s="23"/>
      <c r="F671" s="14"/>
      <c r="G671" s="14"/>
      <c r="H671" s="183"/>
      <c r="I671" s="187"/>
      <c r="J671" s="187"/>
      <c r="K671" s="187"/>
      <c r="L671" s="186"/>
      <c r="M671" s="186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</row>
    <row r="672" spans="2:24">
      <c r="B672" s="23"/>
      <c r="C672" s="179"/>
      <c r="D672" s="23"/>
      <c r="E672" s="23"/>
      <c r="F672" s="14"/>
      <c r="G672" s="14"/>
      <c r="H672" s="183"/>
      <c r="I672" s="187"/>
      <c r="J672" s="187"/>
      <c r="K672" s="187"/>
      <c r="L672" s="186"/>
      <c r="M672" s="186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</row>
    <row r="673" spans="2:24">
      <c r="B673" s="23"/>
      <c r="C673" s="179"/>
      <c r="D673" s="23"/>
      <c r="E673" s="23"/>
      <c r="F673" s="14"/>
      <c r="G673" s="14"/>
      <c r="H673" s="183"/>
      <c r="I673" s="187"/>
      <c r="J673" s="187"/>
      <c r="K673" s="187"/>
      <c r="L673" s="186"/>
      <c r="M673" s="186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</row>
    <row r="674" spans="2:24">
      <c r="B674" s="23"/>
      <c r="C674" s="179"/>
      <c r="D674" s="23"/>
      <c r="E674" s="23"/>
      <c r="F674" s="14"/>
      <c r="G674" s="14"/>
      <c r="H674" s="183"/>
      <c r="I674" s="187"/>
      <c r="J674" s="187"/>
      <c r="K674" s="187"/>
      <c r="L674" s="186"/>
      <c r="M674" s="186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</row>
    <row r="675" spans="2:24">
      <c r="B675" s="23"/>
      <c r="C675" s="179"/>
      <c r="D675" s="23"/>
      <c r="E675" s="23"/>
      <c r="F675" s="14"/>
      <c r="G675" s="14"/>
      <c r="H675" s="183"/>
      <c r="I675" s="187"/>
      <c r="J675" s="187"/>
      <c r="K675" s="187"/>
      <c r="L675" s="186"/>
      <c r="M675" s="186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</row>
    <row r="676" spans="2:24">
      <c r="B676" s="23"/>
      <c r="C676" s="179"/>
      <c r="D676" s="23"/>
      <c r="E676" s="23"/>
      <c r="F676" s="14"/>
      <c r="G676" s="14"/>
      <c r="H676" s="183"/>
      <c r="I676" s="187"/>
      <c r="J676" s="187"/>
      <c r="K676" s="187"/>
      <c r="L676" s="186"/>
      <c r="M676" s="186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</row>
    <row r="677" spans="2:24">
      <c r="B677" s="23"/>
      <c r="C677" s="179"/>
      <c r="D677" s="23"/>
      <c r="E677" s="23"/>
      <c r="F677" s="14"/>
      <c r="G677" s="14"/>
      <c r="H677" s="183"/>
      <c r="I677" s="187"/>
      <c r="J677" s="187"/>
      <c r="K677" s="187"/>
      <c r="L677" s="186"/>
      <c r="M677" s="186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</row>
    <row r="678" spans="2:24">
      <c r="B678" s="23"/>
      <c r="C678" s="179"/>
      <c r="D678" s="23"/>
      <c r="E678" s="23"/>
      <c r="F678" s="14"/>
      <c r="G678" s="14"/>
      <c r="H678" s="183"/>
      <c r="I678" s="187"/>
      <c r="J678" s="187"/>
      <c r="K678" s="187"/>
      <c r="L678" s="186"/>
      <c r="M678" s="186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</row>
    <row r="679" spans="2:24">
      <c r="B679" s="23"/>
      <c r="C679" s="179"/>
      <c r="D679" s="23"/>
      <c r="E679" s="23"/>
      <c r="F679" s="14"/>
      <c r="G679" s="14"/>
      <c r="H679" s="183"/>
      <c r="I679" s="187"/>
      <c r="J679" s="187"/>
      <c r="K679" s="187"/>
      <c r="L679" s="186"/>
      <c r="M679" s="186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</row>
    <row r="680" spans="2:24">
      <c r="B680" s="23"/>
      <c r="C680" s="179"/>
      <c r="D680" s="23"/>
      <c r="E680" s="23"/>
      <c r="F680" s="14"/>
      <c r="G680" s="14"/>
      <c r="H680" s="183"/>
      <c r="I680" s="187"/>
      <c r="J680" s="187"/>
      <c r="K680" s="187"/>
      <c r="L680" s="186"/>
      <c r="M680" s="186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</row>
    <row r="681" spans="2:24">
      <c r="B681" s="23"/>
      <c r="C681" s="179"/>
      <c r="D681" s="23"/>
      <c r="E681" s="23"/>
      <c r="F681" s="14"/>
      <c r="G681" s="14"/>
      <c r="H681" s="183"/>
      <c r="I681" s="187"/>
      <c r="J681" s="187"/>
      <c r="K681" s="187"/>
      <c r="L681" s="186"/>
      <c r="M681" s="186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</row>
    <row r="682" spans="2:24">
      <c r="B682" s="23"/>
      <c r="C682" s="179"/>
      <c r="D682" s="23"/>
      <c r="E682" s="23"/>
      <c r="F682" s="14"/>
      <c r="G682" s="14"/>
      <c r="H682" s="183"/>
      <c r="I682" s="187"/>
      <c r="J682" s="187"/>
      <c r="K682" s="187"/>
      <c r="L682" s="186"/>
      <c r="M682" s="186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</row>
    <row r="683" spans="2:24">
      <c r="B683" s="23"/>
      <c r="C683" s="179"/>
      <c r="D683" s="23"/>
      <c r="E683" s="23"/>
      <c r="F683" s="14"/>
      <c r="G683" s="14"/>
      <c r="H683" s="183"/>
      <c r="I683" s="187"/>
      <c r="J683" s="187"/>
      <c r="K683" s="187"/>
      <c r="L683" s="186"/>
      <c r="M683" s="186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</row>
    <row r="684" spans="2:24">
      <c r="B684" s="23"/>
      <c r="C684" s="179"/>
      <c r="D684" s="23"/>
      <c r="E684" s="23"/>
      <c r="F684" s="14"/>
      <c r="G684" s="14"/>
      <c r="H684" s="183"/>
      <c r="I684" s="187"/>
      <c r="J684" s="187"/>
      <c r="K684" s="187"/>
      <c r="L684" s="186"/>
      <c r="M684" s="186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</row>
    <row r="685" spans="2:24">
      <c r="B685" s="23"/>
      <c r="C685" s="179"/>
      <c r="D685" s="23"/>
      <c r="E685" s="23"/>
      <c r="F685" s="14"/>
      <c r="G685" s="14"/>
      <c r="H685" s="183"/>
      <c r="I685" s="187"/>
      <c r="J685" s="187"/>
      <c r="K685" s="187"/>
      <c r="L685" s="186"/>
      <c r="M685" s="186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</row>
    <row r="686" spans="2:24">
      <c r="B686" s="23"/>
      <c r="C686" s="179"/>
      <c r="D686" s="23"/>
      <c r="E686" s="23"/>
      <c r="F686" s="14"/>
      <c r="G686" s="14"/>
      <c r="H686" s="183"/>
      <c r="I686" s="187"/>
      <c r="J686" s="187"/>
      <c r="K686" s="187"/>
      <c r="L686" s="186"/>
      <c r="M686" s="186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</row>
    <row r="687" spans="2:24">
      <c r="B687" s="23"/>
      <c r="C687" s="179"/>
      <c r="D687" s="23"/>
      <c r="E687" s="23"/>
      <c r="F687" s="14"/>
      <c r="G687" s="14"/>
      <c r="H687" s="183"/>
      <c r="I687" s="187"/>
      <c r="J687" s="187"/>
      <c r="K687" s="187"/>
      <c r="L687" s="186"/>
      <c r="M687" s="186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</row>
    <row r="688" spans="2:24">
      <c r="B688" s="23"/>
      <c r="C688" s="179"/>
      <c r="D688" s="23"/>
      <c r="E688" s="23"/>
      <c r="F688" s="14"/>
      <c r="G688" s="14"/>
      <c r="H688" s="183"/>
      <c r="I688" s="187"/>
      <c r="J688" s="187"/>
      <c r="K688" s="187"/>
      <c r="L688" s="186"/>
      <c r="M688" s="186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</row>
    <row r="689" spans="2:24">
      <c r="B689" s="23"/>
      <c r="C689" s="179"/>
      <c r="D689" s="23"/>
      <c r="E689" s="23"/>
      <c r="F689" s="14"/>
      <c r="G689" s="14"/>
      <c r="H689" s="183"/>
      <c r="I689" s="187"/>
      <c r="J689" s="187"/>
      <c r="K689" s="187"/>
      <c r="L689" s="186"/>
      <c r="M689" s="186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</row>
    <row r="690" spans="2:24">
      <c r="B690" s="23"/>
      <c r="C690" s="179"/>
      <c r="D690" s="23"/>
      <c r="E690" s="23"/>
      <c r="F690" s="14"/>
      <c r="G690" s="14"/>
      <c r="H690" s="183"/>
      <c r="I690" s="187"/>
      <c r="J690" s="187"/>
      <c r="K690" s="187"/>
      <c r="L690" s="186"/>
      <c r="M690" s="186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</row>
    <row r="691" spans="2:24">
      <c r="B691" s="23"/>
      <c r="C691" s="179"/>
      <c r="D691" s="23"/>
      <c r="E691" s="23"/>
      <c r="F691" s="14"/>
      <c r="G691" s="14"/>
      <c r="H691" s="183"/>
      <c r="I691" s="187"/>
      <c r="J691" s="187"/>
      <c r="K691" s="187"/>
      <c r="L691" s="186"/>
      <c r="M691" s="186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</row>
    <row r="692" spans="2:24">
      <c r="B692" s="23"/>
      <c r="C692" s="179"/>
      <c r="D692" s="23"/>
      <c r="E692" s="23"/>
      <c r="F692" s="14"/>
      <c r="G692" s="14"/>
      <c r="H692" s="183"/>
      <c r="I692" s="187"/>
      <c r="J692" s="187"/>
      <c r="K692" s="187"/>
      <c r="L692" s="186"/>
      <c r="M692" s="186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</row>
    <row r="693" spans="2:24">
      <c r="B693" s="23"/>
      <c r="C693" s="179"/>
      <c r="D693" s="23"/>
      <c r="E693" s="23"/>
      <c r="F693" s="14"/>
      <c r="G693" s="14"/>
      <c r="H693" s="183"/>
      <c r="I693" s="187"/>
      <c r="J693" s="187"/>
      <c r="K693" s="187"/>
      <c r="L693" s="186"/>
      <c r="M693" s="186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</row>
    <row r="694" spans="2:24">
      <c r="B694" s="23"/>
      <c r="C694" s="179"/>
      <c r="D694" s="23"/>
      <c r="E694" s="23"/>
      <c r="F694" s="14"/>
      <c r="G694" s="14"/>
      <c r="H694" s="183"/>
      <c r="I694" s="187"/>
      <c r="J694" s="187"/>
      <c r="K694" s="187"/>
      <c r="L694" s="186"/>
      <c r="M694" s="186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</row>
    <row r="695" spans="2:24">
      <c r="B695" s="23"/>
      <c r="C695" s="179"/>
      <c r="D695" s="23"/>
      <c r="E695" s="23"/>
      <c r="F695" s="14"/>
      <c r="G695" s="14"/>
      <c r="H695" s="183"/>
      <c r="I695" s="187"/>
      <c r="J695" s="187"/>
      <c r="K695" s="187"/>
      <c r="L695" s="186"/>
      <c r="M695" s="186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</row>
    <row r="696" spans="2:24">
      <c r="B696" s="23"/>
      <c r="C696" s="179"/>
      <c r="D696" s="23"/>
      <c r="E696" s="23"/>
      <c r="F696" s="14"/>
      <c r="G696" s="14"/>
      <c r="H696" s="183"/>
      <c r="I696" s="187"/>
      <c r="J696" s="187"/>
      <c r="K696" s="187"/>
      <c r="L696" s="186"/>
      <c r="M696" s="186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</row>
    <row r="697" spans="2:24">
      <c r="B697" s="23"/>
      <c r="C697" s="179"/>
      <c r="D697" s="23"/>
      <c r="E697" s="23"/>
      <c r="F697" s="14"/>
      <c r="G697" s="14"/>
      <c r="H697" s="183"/>
      <c r="I697" s="187"/>
      <c r="J697" s="187"/>
      <c r="K697" s="187"/>
      <c r="L697" s="186"/>
      <c r="M697" s="186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</row>
    <row r="698" spans="2:24">
      <c r="B698" s="23"/>
      <c r="C698" s="179"/>
      <c r="D698" s="23"/>
      <c r="E698" s="23"/>
      <c r="F698" s="14"/>
      <c r="G698" s="14"/>
      <c r="H698" s="183"/>
      <c r="I698" s="187"/>
      <c r="J698" s="187"/>
      <c r="K698" s="187"/>
      <c r="L698" s="186"/>
      <c r="M698" s="186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</row>
    <row r="699" spans="2:24">
      <c r="B699" s="23"/>
      <c r="C699" s="179"/>
      <c r="D699" s="23"/>
      <c r="E699" s="23"/>
      <c r="F699" s="14"/>
      <c r="G699" s="14"/>
      <c r="H699" s="183"/>
      <c r="I699" s="187"/>
      <c r="J699" s="187"/>
      <c r="K699" s="187"/>
      <c r="L699" s="186"/>
      <c r="M699" s="186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</row>
    <row r="700" spans="2:24">
      <c r="B700" s="23"/>
      <c r="C700" s="179"/>
      <c r="D700" s="23"/>
      <c r="E700" s="23"/>
      <c r="F700" s="14"/>
      <c r="G700" s="14"/>
      <c r="H700" s="183"/>
      <c r="I700" s="187"/>
      <c r="J700" s="187"/>
      <c r="K700" s="187"/>
      <c r="L700" s="186"/>
      <c r="M700" s="186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</row>
    <row r="701" spans="2:24">
      <c r="B701" s="23"/>
      <c r="C701" s="179"/>
      <c r="D701" s="23"/>
      <c r="E701" s="23"/>
      <c r="F701" s="14"/>
      <c r="G701" s="14"/>
      <c r="H701" s="183"/>
      <c r="I701" s="187"/>
      <c r="J701" s="187"/>
      <c r="K701" s="187"/>
      <c r="L701" s="186"/>
      <c r="M701" s="186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</row>
    <row r="702" spans="2:24">
      <c r="B702" s="23"/>
      <c r="C702" s="179"/>
      <c r="D702" s="23"/>
      <c r="E702" s="23"/>
      <c r="F702" s="14"/>
      <c r="G702" s="14"/>
      <c r="H702" s="183"/>
      <c r="I702" s="187"/>
      <c r="J702" s="187"/>
      <c r="K702" s="187"/>
      <c r="L702" s="186"/>
      <c r="M702" s="186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</row>
    <row r="703" spans="2:24">
      <c r="B703" s="23"/>
      <c r="C703" s="179"/>
      <c r="D703" s="23"/>
      <c r="E703" s="23"/>
      <c r="F703" s="14"/>
      <c r="G703" s="14"/>
      <c r="H703" s="183"/>
      <c r="I703" s="187"/>
      <c r="J703" s="187"/>
      <c r="K703" s="187"/>
      <c r="L703" s="186"/>
      <c r="M703" s="186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</row>
    <row r="704" spans="2:24">
      <c r="B704" s="23"/>
      <c r="C704" s="179"/>
      <c r="D704" s="23"/>
      <c r="E704" s="23"/>
      <c r="F704" s="14"/>
      <c r="G704" s="14"/>
      <c r="H704" s="183"/>
      <c r="I704" s="187"/>
      <c r="J704" s="187"/>
      <c r="K704" s="187"/>
      <c r="L704" s="186"/>
      <c r="M704" s="186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</row>
    <row r="705" spans="2:24">
      <c r="B705" s="23"/>
      <c r="C705" s="179"/>
      <c r="D705" s="23"/>
      <c r="E705" s="23"/>
      <c r="F705" s="14"/>
      <c r="G705" s="14"/>
      <c r="H705" s="183"/>
      <c r="I705" s="187"/>
      <c r="J705" s="187"/>
      <c r="K705" s="187"/>
      <c r="L705" s="186"/>
      <c r="M705" s="186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</row>
    <row r="706" spans="2:24">
      <c r="B706" s="23"/>
      <c r="C706" s="179"/>
      <c r="D706" s="23"/>
      <c r="E706" s="23"/>
      <c r="F706" s="14"/>
      <c r="G706" s="14"/>
      <c r="H706" s="183"/>
      <c r="I706" s="187"/>
      <c r="J706" s="187"/>
      <c r="K706" s="187"/>
      <c r="L706" s="186"/>
      <c r="M706" s="186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</row>
    <row r="707" spans="2:24">
      <c r="B707" s="23"/>
      <c r="C707" s="179"/>
      <c r="D707" s="23"/>
      <c r="E707" s="23"/>
      <c r="F707" s="14"/>
      <c r="G707" s="14"/>
      <c r="H707" s="183"/>
      <c r="I707" s="187"/>
      <c r="J707" s="187"/>
      <c r="K707" s="187"/>
      <c r="L707" s="186"/>
      <c r="M707" s="186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</row>
    <row r="708" spans="2:24">
      <c r="B708" s="23"/>
      <c r="C708" s="179"/>
      <c r="D708" s="23"/>
      <c r="E708" s="23"/>
      <c r="F708" s="14"/>
      <c r="G708" s="14"/>
      <c r="H708" s="183"/>
      <c r="I708" s="187"/>
      <c r="J708" s="187"/>
      <c r="K708" s="187"/>
      <c r="L708" s="186"/>
      <c r="M708" s="186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</row>
    <row r="709" spans="2:24">
      <c r="B709" s="23"/>
      <c r="C709" s="179"/>
      <c r="D709" s="23"/>
      <c r="E709" s="23"/>
      <c r="F709" s="14"/>
      <c r="G709" s="14"/>
      <c r="H709" s="183"/>
      <c r="I709" s="187"/>
      <c r="J709" s="187"/>
      <c r="K709" s="187"/>
      <c r="L709" s="186"/>
      <c r="M709" s="186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</row>
    <row r="710" spans="2:24">
      <c r="B710" s="23"/>
      <c r="C710" s="179"/>
      <c r="D710" s="23"/>
      <c r="E710" s="23"/>
      <c r="F710" s="14"/>
      <c r="G710" s="14"/>
      <c r="H710" s="183"/>
      <c r="I710" s="187"/>
      <c r="J710" s="187"/>
      <c r="K710" s="187"/>
      <c r="L710" s="186"/>
      <c r="M710" s="186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</row>
    <row r="711" spans="2:24">
      <c r="B711" s="23"/>
      <c r="C711" s="179"/>
      <c r="D711" s="23"/>
      <c r="E711" s="23"/>
      <c r="F711" s="14"/>
      <c r="G711" s="14"/>
      <c r="H711" s="183"/>
      <c r="I711" s="187"/>
      <c r="J711" s="187"/>
      <c r="K711" s="187"/>
      <c r="L711" s="186"/>
      <c r="M711" s="186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</row>
    <row r="712" spans="2:24">
      <c r="B712" s="23"/>
      <c r="C712" s="179"/>
      <c r="D712" s="23"/>
      <c r="E712" s="23"/>
      <c r="F712" s="14"/>
      <c r="G712" s="14"/>
      <c r="H712" s="183"/>
      <c r="I712" s="187"/>
      <c r="J712" s="187"/>
      <c r="K712" s="187"/>
      <c r="L712" s="186"/>
      <c r="M712" s="186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</row>
    <row r="713" spans="2:24">
      <c r="B713" s="23"/>
      <c r="C713" s="179"/>
      <c r="D713" s="23"/>
      <c r="E713" s="23"/>
      <c r="F713" s="14"/>
      <c r="G713" s="14"/>
      <c r="H713" s="183"/>
      <c r="I713" s="187"/>
      <c r="J713" s="187"/>
      <c r="K713" s="187"/>
      <c r="L713" s="186"/>
      <c r="M713" s="186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</row>
    <row r="714" spans="2:24">
      <c r="B714" s="23"/>
      <c r="C714" s="179"/>
      <c r="D714" s="23"/>
      <c r="E714" s="23"/>
      <c r="F714" s="14"/>
      <c r="G714" s="14"/>
      <c r="H714" s="183"/>
      <c r="I714" s="187"/>
      <c r="J714" s="187"/>
      <c r="K714" s="187"/>
      <c r="L714" s="186"/>
      <c r="M714" s="186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</row>
    <row r="715" spans="2:24">
      <c r="B715" s="23"/>
      <c r="C715" s="179"/>
      <c r="D715" s="23"/>
      <c r="E715" s="23"/>
      <c r="F715" s="14"/>
      <c r="G715" s="14"/>
      <c r="H715" s="183"/>
      <c r="I715" s="187"/>
      <c r="J715" s="187"/>
      <c r="K715" s="187"/>
      <c r="L715" s="186"/>
      <c r="M715" s="186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</row>
    <row r="716" spans="2:24">
      <c r="B716" s="23"/>
      <c r="C716" s="179"/>
      <c r="D716" s="23"/>
      <c r="E716" s="23"/>
      <c r="F716" s="14"/>
      <c r="G716" s="14"/>
      <c r="H716" s="183"/>
      <c r="I716" s="187"/>
      <c r="J716" s="187"/>
      <c r="K716" s="187"/>
      <c r="L716" s="186"/>
      <c r="M716" s="186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</row>
    <row r="717" spans="2:24">
      <c r="B717" s="23"/>
      <c r="C717" s="179"/>
      <c r="D717" s="23"/>
      <c r="E717" s="23"/>
      <c r="F717" s="14"/>
      <c r="G717" s="14"/>
      <c r="H717" s="183"/>
      <c r="I717" s="187"/>
      <c r="J717" s="187"/>
      <c r="K717" s="187"/>
      <c r="L717" s="186"/>
      <c r="M717" s="186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</row>
    <row r="718" spans="2:24">
      <c r="B718" s="23"/>
      <c r="C718" s="179"/>
      <c r="D718" s="23"/>
      <c r="E718" s="23"/>
      <c r="F718" s="14"/>
      <c r="G718" s="14"/>
      <c r="H718" s="183"/>
      <c r="I718" s="187"/>
      <c r="J718" s="187"/>
      <c r="K718" s="187"/>
      <c r="L718" s="186"/>
      <c r="M718" s="186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</row>
    <row r="719" spans="2:24">
      <c r="B719" s="23"/>
      <c r="C719" s="179"/>
      <c r="D719" s="23"/>
      <c r="E719" s="23"/>
      <c r="F719" s="14"/>
      <c r="G719" s="14"/>
      <c r="H719" s="183"/>
      <c r="I719" s="187"/>
      <c r="J719" s="187"/>
      <c r="K719" s="187"/>
      <c r="L719" s="186"/>
      <c r="M719" s="186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</row>
    <row r="720" spans="2:24">
      <c r="B720" s="23"/>
      <c r="C720" s="179"/>
      <c r="D720" s="23"/>
      <c r="E720" s="23"/>
      <c r="F720" s="14"/>
      <c r="G720" s="14"/>
      <c r="H720" s="183"/>
      <c r="I720" s="187"/>
      <c r="J720" s="187"/>
      <c r="K720" s="187"/>
      <c r="L720" s="186"/>
      <c r="M720" s="186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</row>
    <row r="721" spans="2:24">
      <c r="B721" s="23"/>
      <c r="C721" s="179"/>
      <c r="D721" s="23"/>
      <c r="E721" s="23"/>
      <c r="F721" s="14"/>
      <c r="G721" s="14"/>
      <c r="H721" s="183"/>
      <c r="I721" s="187"/>
      <c r="J721" s="187"/>
      <c r="K721" s="187"/>
      <c r="L721" s="186"/>
      <c r="M721" s="186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</row>
    <row r="722" spans="2:24">
      <c r="B722" s="23"/>
      <c r="C722" s="179"/>
      <c r="D722" s="23"/>
      <c r="E722" s="23"/>
      <c r="F722" s="14"/>
      <c r="G722" s="14"/>
      <c r="H722" s="183"/>
      <c r="I722" s="187"/>
      <c r="J722" s="187"/>
      <c r="K722" s="187"/>
      <c r="L722" s="186"/>
      <c r="M722" s="186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</row>
    <row r="723" spans="2:24">
      <c r="B723" s="23"/>
      <c r="C723" s="179"/>
      <c r="D723" s="23"/>
      <c r="E723" s="23"/>
      <c r="F723" s="14"/>
      <c r="G723" s="14"/>
      <c r="H723" s="183"/>
      <c r="I723" s="187"/>
      <c r="J723" s="187"/>
      <c r="K723" s="187"/>
      <c r="L723" s="186"/>
      <c r="M723" s="186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</row>
    <row r="724" spans="2:24">
      <c r="B724" s="23"/>
      <c r="C724" s="179"/>
      <c r="D724" s="23"/>
      <c r="E724" s="23"/>
      <c r="F724" s="14"/>
      <c r="G724" s="14"/>
      <c r="H724" s="183"/>
      <c r="I724" s="187"/>
      <c r="J724" s="187"/>
      <c r="K724" s="187"/>
      <c r="L724" s="186"/>
      <c r="M724" s="186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</row>
    <row r="725" spans="2:24">
      <c r="B725" s="23"/>
      <c r="C725" s="179"/>
      <c r="D725" s="23"/>
      <c r="E725" s="23"/>
      <c r="F725" s="14"/>
      <c r="G725" s="14"/>
      <c r="H725" s="183"/>
      <c r="I725" s="187"/>
      <c r="J725" s="187"/>
      <c r="K725" s="187"/>
      <c r="L725" s="186"/>
      <c r="M725" s="186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</row>
    <row r="726" spans="2:24">
      <c r="B726" s="23"/>
      <c r="C726" s="179"/>
      <c r="D726" s="23"/>
      <c r="E726" s="23"/>
      <c r="F726" s="14"/>
      <c r="G726" s="14"/>
      <c r="H726" s="183"/>
      <c r="I726" s="187"/>
      <c r="J726" s="187"/>
      <c r="K726" s="187"/>
      <c r="L726" s="186"/>
      <c r="M726" s="186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</row>
    <row r="727" spans="2:24">
      <c r="B727" s="23"/>
      <c r="C727" s="179"/>
      <c r="D727" s="23"/>
      <c r="E727" s="23"/>
      <c r="F727" s="14"/>
      <c r="G727" s="14"/>
      <c r="H727" s="183"/>
      <c r="I727" s="187"/>
      <c r="J727" s="187"/>
      <c r="K727" s="187"/>
      <c r="L727" s="186"/>
      <c r="M727" s="186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</row>
    <row r="728" spans="2:24">
      <c r="B728" s="23"/>
      <c r="C728" s="179"/>
      <c r="D728" s="23"/>
      <c r="E728" s="23"/>
      <c r="F728" s="14"/>
      <c r="G728" s="14"/>
      <c r="H728" s="183"/>
      <c r="I728" s="187"/>
      <c r="J728" s="187"/>
      <c r="K728" s="187"/>
      <c r="L728" s="186"/>
      <c r="M728" s="186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</row>
    <row r="729" spans="2:24">
      <c r="B729" s="23"/>
      <c r="C729" s="179"/>
      <c r="D729" s="23"/>
      <c r="E729" s="23"/>
      <c r="F729" s="14"/>
      <c r="G729" s="14"/>
      <c r="H729" s="183"/>
      <c r="I729" s="187"/>
      <c r="J729" s="187"/>
      <c r="K729" s="187"/>
      <c r="L729" s="186"/>
      <c r="M729" s="186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</row>
    <row r="730" spans="2:24">
      <c r="B730" s="23"/>
      <c r="C730" s="179"/>
      <c r="D730" s="23"/>
      <c r="E730" s="23"/>
      <c r="F730" s="14"/>
      <c r="G730" s="14"/>
      <c r="H730" s="183"/>
      <c r="I730" s="187"/>
      <c r="J730" s="187"/>
      <c r="K730" s="187"/>
      <c r="L730" s="186"/>
      <c r="M730" s="186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</row>
    <row r="731" spans="2:24">
      <c r="B731" s="23"/>
      <c r="C731" s="179"/>
      <c r="D731" s="23"/>
      <c r="E731" s="23"/>
      <c r="F731" s="14"/>
      <c r="G731" s="14"/>
      <c r="H731" s="183"/>
      <c r="I731" s="187"/>
      <c r="J731" s="187"/>
      <c r="K731" s="187"/>
      <c r="L731" s="186"/>
      <c r="M731" s="186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</row>
    <row r="732" spans="2:24">
      <c r="B732" s="23"/>
      <c r="C732" s="179"/>
      <c r="D732" s="23"/>
      <c r="E732" s="23"/>
      <c r="F732" s="14"/>
      <c r="G732" s="14"/>
      <c r="H732" s="183"/>
      <c r="I732" s="187"/>
      <c r="J732" s="187"/>
      <c r="K732" s="187"/>
      <c r="L732" s="186"/>
      <c r="M732" s="186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</row>
    <row r="733" spans="2:24">
      <c r="B733" s="23"/>
      <c r="C733" s="179"/>
      <c r="D733" s="23"/>
      <c r="E733" s="23"/>
      <c r="F733" s="14"/>
      <c r="G733" s="14"/>
      <c r="H733" s="183"/>
      <c r="I733" s="187"/>
      <c r="J733" s="187"/>
      <c r="K733" s="187"/>
      <c r="L733" s="186"/>
      <c r="M733" s="186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</row>
    <row r="734" spans="2:24">
      <c r="B734" s="23"/>
      <c r="C734" s="179"/>
      <c r="D734" s="23"/>
      <c r="E734" s="23"/>
      <c r="F734" s="14"/>
      <c r="G734" s="14"/>
      <c r="H734" s="183"/>
      <c r="I734" s="187"/>
      <c r="J734" s="187"/>
      <c r="K734" s="187"/>
      <c r="L734" s="186"/>
      <c r="M734" s="186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</row>
    <row r="735" spans="2:24">
      <c r="B735" s="23"/>
      <c r="C735" s="179"/>
      <c r="D735" s="23"/>
      <c r="E735" s="23"/>
      <c r="F735" s="14"/>
      <c r="G735" s="14"/>
      <c r="H735" s="183"/>
      <c r="I735" s="187"/>
      <c r="J735" s="187"/>
      <c r="K735" s="187"/>
      <c r="L735" s="186"/>
      <c r="M735" s="186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</row>
    <row r="736" spans="2:24">
      <c r="B736" s="23"/>
      <c r="C736" s="179"/>
      <c r="D736" s="23"/>
      <c r="E736" s="23"/>
      <c r="F736" s="14"/>
      <c r="G736" s="14"/>
      <c r="H736" s="183"/>
      <c r="I736" s="187"/>
      <c r="J736" s="187"/>
      <c r="K736" s="187"/>
      <c r="L736" s="186"/>
      <c r="M736" s="186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</row>
    <row r="737" spans="2:24">
      <c r="B737" s="23"/>
      <c r="C737" s="179"/>
      <c r="D737" s="23"/>
      <c r="E737" s="23"/>
      <c r="F737" s="14"/>
      <c r="G737" s="14"/>
      <c r="H737" s="183"/>
      <c r="I737" s="187"/>
      <c r="J737" s="187"/>
      <c r="K737" s="187"/>
      <c r="L737" s="186"/>
      <c r="M737" s="186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</row>
    <row r="738" spans="2:24">
      <c r="B738" s="23"/>
      <c r="C738" s="179"/>
      <c r="D738" s="23"/>
      <c r="E738" s="23"/>
      <c r="F738" s="14"/>
      <c r="G738" s="14"/>
      <c r="H738" s="183"/>
      <c r="I738" s="187"/>
      <c r="J738" s="187"/>
      <c r="K738" s="187"/>
      <c r="L738" s="186"/>
      <c r="M738" s="186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</row>
    <row r="739" spans="2:24">
      <c r="B739" s="23"/>
      <c r="C739" s="179"/>
      <c r="D739" s="23"/>
      <c r="E739" s="23"/>
      <c r="F739" s="14"/>
      <c r="G739" s="14"/>
      <c r="H739" s="183"/>
      <c r="I739" s="187"/>
      <c r="J739" s="187"/>
      <c r="K739" s="187"/>
      <c r="L739" s="186"/>
      <c r="M739" s="186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</row>
    <row r="740" spans="2:24">
      <c r="B740" s="23"/>
      <c r="C740" s="179"/>
      <c r="D740" s="23"/>
      <c r="E740" s="23"/>
      <c r="F740" s="14"/>
      <c r="G740" s="14"/>
      <c r="H740" s="183"/>
      <c r="I740" s="187"/>
      <c r="J740" s="187"/>
      <c r="K740" s="187"/>
      <c r="L740" s="186"/>
      <c r="M740" s="186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</row>
    <row r="741" spans="2:24">
      <c r="B741" s="23"/>
      <c r="C741" s="179"/>
      <c r="D741" s="23"/>
      <c r="E741" s="23"/>
      <c r="F741" s="14"/>
      <c r="G741" s="14"/>
      <c r="H741" s="183"/>
      <c r="I741" s="187"/>
      <c r="J741" s="187"/>
      <c r="K741" s="187"/>
      <c r="L741" s="186"/>
      <c r="M741" s="186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</row>
    <row r="742" spans="2:24">
      <c r="B742" s="23"/>
      <c r="C742" s="179"/>
      <c r="D742" s="23"/>
      <c r="E742" s="23"/>
      <c r="F742" s="14"/>
      <c r="G742" s="14"/>
      <c r="H742" s="183"/>
      <c r="I742" s="187"/>
      <c r="J742" s="187"/>
      <c r="K742" s="187"/>
      <c r="L742" s="186"/>
      <c r="M742" s="186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</row>
    <row r="743" spans="2:24">
      <c r="B743" s="23"/>
      <c r="C743" s="179"/>
      <c r="D743" s="23"/>
      <c r="E743" s="23"/>
      <c r="F743" s="14"/>
      <c r="G743" s="14"/>
      <c r="H743" s="183"/>
      <c r="I743" s="187"/>
      <c r="J743" s="187"/>
      <c r="K743" s="187"/>
      <c r="L743" s="186"/>
      <c r="M743" s="186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</row>
    <row r="744" spans="2:24">
      <c r="B744" s="23"/>
      <c r="C744" s="179"/>
      <c r="D744" s="23"/>
      <c r="E744" s="23"/>
      <c r="F744" s="14"/>
      <c r="G744" s="14"/>
      <c r="H744" s="183"/>
      <c r="I744" s="187"/>
      <c r="J744" s="187"/>
      <c r="K744" s="187"/>
      <c r="L744" s="186"/>
      <c r="M744" s="186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</row>
    <row r="745" spans="2:24">
      <c r="B745" s="23"/>
      <c r="C745" s="179"/>
      <c r="D745" s="23"/>
      <c r="E745" s="23"/>
      <c r="F745" s="14"/>
      <c r="G745" s="14"/>
      <c r="H745" s="183"/>
      <c r="I745" s="187"/>
      <c r="J745" s="187"/>
      <c r="K745" s="187"/>
      <c r="L745" s="186"/>
      <c r="M745" s="186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</row>
    <row r="746" spans="2:24">
      <c r="B746" s="23"/>
      <c r="C746" s="179"/>
      <c r="D746" s="23"/>
      <c r="E746" s="23"/>
      <c r="F746" s="14"/>
      <c r="G746" s="14"/>
      <c r="H746" s="183"/>
      <c r="I746" s="187"/>
      <c r="J746" s="187"/>
      <c r="K746" s="187"/>
      <c r="L746" s="186"/>
      <c r="M746" s="186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</row>
    <row r="747" spans="2:24">
      <c r="B747" s="23"/>
      <c r="C747" s="179"/>
      <c r="D747" s="23"/>
      <c r="E747" s="23"/>
      <c r="F747" s="14"/>
      <c r="G747" s="14"/>
      <c r="H747" s="183"/>
      <c r="I747" s="187"/>
      <c r="J747" s="187"/>
      <c r="K747" s="187"/>
      <c r="L747" s="186"/>
      <c r="M747" s="186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</row>
    <row r="748" spans="2:24">
      <c r="B748" s="23"/>
      <c r="C748" s="179"/>
      <c r="D748" s="23"/>
      <c r="E748" s="23"/>
      <c r="F748" s="14"/>
      <c r="G748" s="14"/>
      <c r="H748" s="183"/>
      <c r="I748" s="187"/>
      <c r="J748" s="187"/>
      <c r="K748" s="187"/>
      <c r="L748" s="186"/>
      <c r="M748" s="186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</row>
    <row r="749" spans="2:24">
      <c r="B749" s="23"/>
      <c r="C749" s="179"/>
      <c r="D749" s="23"/>
      <c r="E749" s="23"/>
      <c r="F749" s="14"/>
      <c r="G749" s="14"/>
      <c r="H749" s="183"/>
      <c r="I749" s="187"/>
      <c r="J749" s="187"/>
      <c r="K749" s="187"/>
      <c r="L749" s="186"/>
      <c r="M749" s="186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</row>
    <row r="750" spans="2:24">
      <c r="B750" s="23"/>
      <c r="C750" s="179"/>
      <c r="D750" s="23"/>
      <c r="E750" s="23"/>
      <c r="F750" s="14"/>
      <c r="G750" s="14"/>
      <c r="H750" s="183"/>
      <c r="I750" s="187"/>
      <c r="J750" s="187"/>
      <c r="K750" s="187"/>
      <c r="L750" s="186"/>
      <c r="M750" s="186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</row>
    <row r="751" spans="2:24">
      <c r="B751" s="23"/>
      <c r="C751" s="179"/>
      <c r="D751" s="23"/>
      <c r="E751" s="23"/>
      <c r="F751" s="14"/>
      <c r="G751" s="14"/>
      <c r="H751" s="183"/>
      <c r="I751" s="187"/>
      <c r="J751" s="187"/>
      <c r="K751" s="187"/>
      <c r="L751" s="186"/>
      <c r="M751" s="186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</row>
    <row r="752" spans="2:24">
      <c r="B752" s="23"/>
      <c r="C752" s="179"/>
      <c r="D752" s="23"/>
      <c r="E752" s="23"/>
      <c r="F752" s="14"/>
      <c r="G752" s="14"/>
      <c r="H752" s="183"/>
      <c r="I752" s="187"/>
      <c r="J752" s="187"/>
      <c r="K752" s="187"/>
      <c r="L752" s="186"/>
      <c r="M752" s="186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</row>
    <row r="753" spans="2:24">
      <c r="B753" s="23"/>
      <c r="C753" s="179"/>
      <c r="D753" s="23"/>
      <c r="E753" s="23"/>
      <c r="F753" s="14"/>
      <c r="G753" s="14"/>
      <c r="H753" s="183"/>
      <c r="I753" s="187"/>
      <c r="J753" s="187"/>
      <c r="K753" s="187"/>
      <c r="L753" s="186"/>
      <c r="M753" s="186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</row>
    <row r="754" spans="2:24">
      <c r="B754" s="23"/>
      <c r="C754" s="179"/>
      <c r="D754" s="23"/>
      <c r="E754" s="23"/>
      <c r="F754" s="14"/>
      <c r="G754" s="14"/>
      <c r="H754" s="183"/>
      <c r="I754" s="187"/>
      <c r="J754" s="187"/>
      <c r="K754" s="187"/>
      <c r="L754" s="186"/>
      <c r="M754" s="186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</row>
    <row r="755" spans="2:24">
      <c r="B755" s="23"/>
      <c r="C755" s="179"/>
      <c r="D755" s="23"/>
      <c r="E755" s="23"/>
      <c r="F755" s="14"/>
      <c r="G755" s="14"/>
      <c r="H755" s="183"/>
      <c r="I755" s="187"/>
      <c r="J755" s="187"/>
      <c r="K755" s="187"/>
      <c r="L755" s="186"/>
      <c r="M755" s="186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</row>
    <row r="756" spans="2:24">
      <c r="B756" s="23"/>
      <c r="C756" s="179"/>
      <c r="D756" s="23"/>
      <c r="E756" s="23"/>
      <c r="F756" s="14"/>
      <c r="G756" s="14"/>
      <c r="H756" s="183"/>
      <c r="I756" s="187"/>
      <c r="J756" s="187"/>
      <c r="K756" s="187"/>
      <c r="L756" s="186"/>
      <c r="M756" s="186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</row>
    <row r="757" spans="2:24">
      <c r="B757" s="23"/>
      <c r="C757" s="179"/>
      <c r="D757" s="23"/>
      <c r="E757" s="23"/>
      <c r="F757" s="14"/>
      <c r="G757" s="14"/>
      <c r="H757" s="183"/>
      <c r="I757" s="187"/>
      <c r="J757" s="187"/>
      <c r="K757" s="187"/>
      <c r="L757" s="186"/>
      <c r="M757" s="186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</row>
    <row r="758" spans="2:24">
      <c r="B758" s="23"/>
      <c r="C758" s="179"/>
      <c r="D758" s="23"/>
      <c r="E758" s="23"/>
      <c r="F758" s="14"/>
      <c r="G758" s="14"/>
      <c r="H758" s="183"/>
      <c r="I758" s="187"/>
      <c r="J758" s="187"/>
      <c r="K758" s="187"/>
      <c r="L758" s="186"/>
      <c r="M758" s="186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</row>
    <row r="759" spans="2:24">
      <c r="B759" s="23"/>
      <c r="C759" s="179"/>
      <c r="D759" s="23"/>
      <c r="E759" s="23"/>
      <c r="F759" s="14"/>
      <c r="G759" s="14"/>
      <c r="H759" s="183"/>
      <c r="I759" s="187"/>
      <c r="J759" s="187"/>
      <c r="K759" s="187"/>
      <c r="L759" s="186"/>
      <c r="M759" s="186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</row>
    <row r="760" spans="2:24">
      <c r="B760" s="23"/>
      <c r="C760" s="179"/>
      <c r="D760" s="23"/>
      <c r="E760" s="23"/>
      <c r="F760" s="14"/>
      <c r="G760" s="14"/>
      <c r="H760" s="183"/>
      <c r="I760" s="187"/>
      <c r="J760" s="187"/>
      <c r="K760" s="187"/>
      <c r="L760" s="186"/>
      <c r="M760" s="186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</row>
    <row r="761" spans="2:24">
      <c r="B761" s="23"/>
      <c r="C761" s="179"/>
      <c r="D761" s="23"/>
      <c r="E761" s="23"/>
      <c r="F761" s="14"/>
      <c r="G761" s="14"/>
      <c r="H761" s="183"/>
      <c r="I761" s="187"/>
      <c r="J761" s="187"/>
      <c r="K761" s="187"/>
      <c r="L761" s="186"/>
      <c r="M761" s="186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</row>
    <row r="762" spans="2:24">
      <c r="B762" s="23"/>
      <c r="C762" s="179"/>
      <c r="D762" s="23"/>
      <c r="E762" s="23"/>
      <c r="F762" s="14"/>
      <c r="G762" s="14"/>
      <c r="H762" s="183"/>
      <c r="I762" s="187"/>
      <c r="J762" s="187"/>
      <c r="K762" s="187"/>
      <c r="L762" s="186"/>
      <c r="M762" s="186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</row>
    <row r="763" spans="2:24">
      <c r="B763" s="23"/>
      <c r="C763" s="179"/>
      <c r="D763" s="23"/>
      <c r="E763" s="23"/>
      <c r="F763" s="14"/>
      <c r="G763" s="14"/>
      <c r="H763" s="183"/>
      <c r="I763" s="187"/>
      <c r="J763" s="187"/>
      <c r="K763" s="187"/>
      <c r="L763" s="186"/>
      <c r="M763" s="186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</row>
    <row r="764" spans="2:24">
      <c r="B764" s="23"/>
      <c r="C764" s="179"/>
      <c r="D764" s="23"/>
      <c r="E764" s="23"/>
      <c r="F764" s="14"/>
      <c r="G764" s="14"/>
      <c r="H764" s="183"/>
      <c r="I764" s="187"/>
      <c r="J764" s="187"/>
      <c r="K764" s="187"/>
      <c r="L764" s="186"/>
      <c r="M764" s="186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</row>
    <row r="765" spans="2:24">
      <c r="B765" s="23"/>
      <c r="C765" s="179"/>
      <c r="D765" s="23"/>
      <c r="E765" s="23"/>
      <c r="F765" s="14"/>
      <c r="G765" s="14"/>
      <c r="H765" s="183"/>
      <c r="I765" s="187"/>
      <c r="J765" s="187"/>
      <c r="K765" s="187"/>
      <c r="L765" s="186"/>
      <c r="M765" s="186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</row>
    <row r="766" spans="2:24">
      <c r="B766" s="23"/>
      <c r="C766" s="179"/>
      <c r="D766" s="23"/>
      <c r="E766" s="23"/>
      <c r="F766" s="14"/>
      <c r="G766" s="14"/>
      <c r="H766" s="183"/>
      <c r="I766" s="187"/>
      <c r="J766" s="187"/>
      <c r="K766" s="187"/>
      <c r="L766" s="186"/>
      <c r="M766" s="186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</row>
    <row r="767" spans="2:24">
      <c r="B767" s="23"/>
      <c r="C767" s="179"/>
      <c r="D767" s="23"/>
      <c r="E767" s="23"/>
      <c r="F767" s="14"/>
      <c r="G767" s="14"/>
      <c r="H767" s="183"/>
      <c r="I767" s="187"/>
      <c r="J767" s="187"/>
      <c r="K767" s="187"/>
      <c r="L767" s="186"/>
      <c r="M767" s="186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</row>
    <row r="768" spans="2:24">
      <c r="B768" s="23"/>
      <c r="C768" s="179"/>
      <c r="D768" s="23"/>
      <c r="E768" s="23"/>
      <c r="F768" s="14"/>
      <c r="G768" s="14"/>
      <c r="H768" s="183"/>
      <c r="I768" s="187"/>
      <c r="J768" s="187"/>
      <c r="K768" s="187"/>
      <c r="L768" s="186"/>
      <c r="M768" s="186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</row>
    <row r="769" spans="2:24">
      <c r="B769" s="23"/>
      <c r="C769" s="179"/>
      <c r="D769" s="23"/>
      <c r="E769" s="23"/>
      <c r="F769" s="14"/>
      <c r="G769" s="14"/>
      <c r="H769" s="183"/>
      <c r="I769" s="187"/>
      <c r="J769" s="187"/>
      <c r="K769" s="187"/>
      <c r="L769" s="186"/>
      <c r="M769" s="186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</row>
    <row r="770" spans="2:24">
      <c r="B770" s="23"/>
      <c r="C770" s="179"/>
      <c r="D770" s="23"/>
      <c r="E770" s="23"/>
      <c r="F770" s="14"/>
      <c r="G770" s="14"/>
      <c r="H770" s="183"/>
      <c r="I770" s="187"/>
      <c r="J770" s="187"/>
      <c r="K770" s="187"/>
      <c r="L770" s="186"/>
      <c r="M770" s="186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</row>
    <row r="771" spans="2:24">
      <c r="B771" s="23"/>
      <c r="C771" s="179"/>
      <c r="D771" s="23"/>
      <c r="E771" s="23"/>
      <c r="F771" s="14"/>
      <c r="G771" s="14"/>
      <c r="H771" s="183"/>
      <c r="I771" s="187"/>
      <c r="J771" s="187"/>
      <c r="K771" s="187"/>
      <c r="L771" s="186"/>
      <c r="M771" s="186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</row>
    <row r="772" spans="2:24">
      <c r="B772" s="23"/>
      <c r="C772" s="179"/>
      <c r="D772" s="23"/>
      <c r="E772" s="23"/>
      <c r="F772" s="14"/>
      <c r="G772" s="14"/>
      <c r="H772" s="183"/>
      <c r="I772" s="187"/>
      <c r="J772" s="187"/>
      <c r="K772" s="187"/>
      <c r="L772" s="186"/>
      <c r="M772" s="186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</row>
    <row r="773" spans="2:24">
      <c r="B773" s="23"/>
      <c r="C773" s="179"/>
      <c r="D773" s="23"/>
      <c r="E773" s="23"/>
      <c r="F773" s="14"/>
      <c r="G773" s="14"/>
      <c r="H773" s="183"/>
      <c r="I773" s="187"/>
      <c r="J773" s="187"/>
      <c r="K773" s="187"/>
      <c r="L773" s="186"/>
      <c r="M773" s="186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</row>
    <row r="774" spans="2:24">
      <c r="B774" s="23"/>
      <c r="C774" s="179"/>
      <c r="D774" s="23"/>
      <c r="E774" s="23"/>
      <c r="F774" s="14"/>
      <c r="G774" s="14"/>
      <c r="H774" s="183"/>
      <c r="I774" s="187"/>
      <c r="J774" s="187"/>
      <c r="K774" s="187"/>
      <c r="L774" s="186"/>
      <c r="M774" s="186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</row>
    <row r="775" spans="2:24">
      <c r="B775" s="23"/>
      <c r="C775" s="179"/>
      <c r="D775" s="23"/>
      <c r="E775" s="23"/>
      <c r="F775" s="14"/>
      <c r="G775" s="14"/>
      <c r="H775" s="183"/>
      <c r="I775" s="187"/>
      <c r="J775" s="187"/>
      <c r="K775" s="187"/>
      <c r="L775" s="186"/>
      <c r="M775" s="186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</row>
    <row r="776" spans="2:24">
      <c r="B776" s="23"/>
      <c r="C776" s="179"/>
      <c r="D776" s="23"/>
      <c r="E776" s="23"/>
      <c r="F776" s="14"/>
      <c r="G776" s="14"/>
      <c r="H776" s="183"/>
      <c r="I776" s="187"/>
      <c r="J776" s="187"/>
      <c r="K776" s="187"/>
      <c r="L776" s="186"/>
      <c r="M776" s="186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</row>
    <row r="777" spans="2:24">
      <c r="B777" s="23"/>
      <c r="C777" s="179"/>
      <c r="D777" s="23"/>
      <c r="E777" s="23"/>
      <c r="F777" s="14"/>
      <c r="G777" s="14"/>
      <c r="H777" s="183"/>
      <c r="I777" s="187"/>
      <c r="J777" s="187"/>
      <c r="K777" s="187"/>
      <c r="L777" s="186"/>
      <c r="M777" s="186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</row>
    <row r="778" spans="2:24">
      <c r="B778" s="23"/>
      <c r="C778" s="179"/>
      <c r="D778" s="23"/>
      <c r="E778" s="23"/>
      <c r="F778" s="14"/>
      <c r="G778" s="14"/>
      <c r="H778" s="183"/>
      <c r="I778" s="187"/>
      <c r="J778" s="187"/>
      <c r="K778" s="187"/>
      <c r="L778" s="186"/>
      <c r="M778" s="186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</row>
    <row r="779" spans="2:24">
      <c r="B779" s="23"/>
      <c r="C779" s="179"/>
      <c r="D779" s="23"/>
      <c r="E779" s="23"/>
      <c r="F779" s="14"/>
      <c r="G779" s="14"/>
      <c r="H779" s="183"/>
      <c r="I779" s="187"/>
      <c r="J779" s="187"/>
      <c r="K779" s="187"/>
      <c r="L779" s="186"/>
      <c r="M779" s="186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</row>
    <row r="780" spans="2:24">
      <c r="B780" s="23"/>
      <c r="C780" s="179"/>
      <c r="D780" s="23"/>
      <c r="E780" s="23"/>
      <c r="F780" s="14"/>
      <c r="G780" s="14"/>
      <c r="H780" s="183"/>
      <c r="I780" s="187"/>
      <c r="J780" s="187"/>
      <c r="K780" s="187"/>
      <c r="L780" s="186"/>
      <c r="M780" s="186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</row>
    <row r="781" spans="2:24">
      <c r="B781" s="23"/>
      <c r="C781" s="179"/>
      <c r="D781" s="23"/>
      <c r="E781" s="23"/>
      <c r="F781" s="14"/>
      <c r="G781" s="14"/>
      <c r="H781" s="183"/>
      <c r="I781" s="187"/>
      <c r="J781" s="187"/>
      <c r="K781" s="187"/>
      <c r="L781" s="186"/>
      <c r="M781" s="186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</row>
    <row r="782" spans="2:24">
      <c r="B782" s="23"/>
      <c r="C782" s="179"/>
      <c r="D782" s="23"/>
      <c r="E782" s="23"/>
      <c r="F782" s="14"/>
      <c r="G782" s="14"/>
      <c r="H782" s="183"/>
      <c r="I782" s="187"/>
      <c r="J782" s="187"/>
      <c r="K782" s="187"/>
      <c r="L782" s="186"/>
      <c r="M782" s="186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</row>
    <row r="783" spans="2:24">
      <c r="B783" s="23"/>
      <c r="C783" s="179"/>
      <c r="D783" s="23"/>
      <c r="E783" s="23"/>
      <c r="F783" s="14"/>
      <c r="G783" s="14"/>
      <c r="H783" s="183"/>
      <c r="I783" s="187"/>
      <c r="J783" s="187"/>
      <c r="K783" s="187"/>
      <c r="L783" s="186"/>
      <c r="M783" s="186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</row>
    <row r="784" spans="2:24">
      <c r="B784" s="23"/>
      <c r="C784" s="179"/>
      <c r="D784" s="23"/>
      <c r="E784" s="23"/>
      <c r="F784" s="14"/>
      <c r="G784" s="14"/>
      <c r="H784" s="183"/>
      <c r="I784" s="187"/>
      <c r="J784" s="187"/>
      <c r="K784" s="187"/>
      <c r="L784" s="186"/>
      <c r="M784" s="186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</row>
    <row r="785" spans="2:24">
      <c r="B785" s="23"/>
      <c r="C785" s="179"/>
      <c r="D785" s="23"/>
      <c r="E785" s="23"/>
      <c r="F785" s="14"/>
      <c r="G785" s="14"/>
      <c r="H785" s="183"/>
      <c r="I785" s="187"/>
      <c r="J785" s="187"/>
      <c r="K785" s="187"/>
      <c r="L785" s="186"/>
      <c r="M785" s="186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</row>
    <row r="786" spans="2:24">
      <c r="B786" s="23"/>
      <c r="C786" s="179"/>
      <c r="D786" s="23"/>
      <c r="E786" s="23"/>
      <c r="F786" s="14"/>
      <c r="G786" s="14"/>
      <c r="H786" s="183"/>
      <c r="I786" s="187"/>
      <c r="J786" s="187"/>
      <c r="K786" s="187"/>
      <c r="L786" s="186"/>
      <c r="M786" s="186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</row>
    <row r="787" spans="2:24">
      <c r="B787" s="23"/>
      <c r="C787" s="179"/>
      <c r="D787" s="23"/>
      <c r="E787" s="23"/>
      <c r="F787" s="14"/>
      <c r="G787" s="14"/>
      <c r="H787" s="183"/>
      <c r="I787" s="187"/>
      <c r="J787" s="187"/>
      <c r="K787" s="187"/>
      <c r="L787" s="186"/>
      <c r="M787" s="186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</row>
    <row r="788" spans="2:24">
      <c r="B788" s="23"/>
      <c r="C788" s="179"/>
      <c r="D788" s="23"/>
      <c r="E788" s="23"/>
      <c r="F788" s="14"/>
      <c r="G788" s="14"/>
      <c r="H788" s="183"/>
      <c r="I788" s="187"/>
      <c r="J788" s="187"/>
      <c r="K788" s="187"/>
      <c r="L788" s="186"/>
      <c r="M788" s="186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</row>
    <row r="789" spans="2:24">
      <c r="B789" s="23"/>
      <c r="C789" s="179"/>
      <c r="D789" s="23"/>
      <c r="E789" s="23"/>
      <c r="F789" s="14"/>
      <c r="G789" s="14"/>
      <c r="H789" s="183"/>
      <c r="I789" s="187"/>
      <c r="J789" s="187"/>
      <c r="K789" s="187"/>
      <c r="L789" s="186"/>
      <c r="M789" s="186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</row>
    <row r="790" spans="2:24">
      <c r="B790" s="23"/>
      <c r="C790" s="179"/>
      <c r="D790" s="23"/>
      <c r="E790" s="23"/>
      <c r="F790" s="14"/>
      <c r="G790" s="14"/>
      <c r="H790" s="183"/>
      <c r="I790" s="187"/>
      <c r="J790" s="187"/>
      <c r="K790" s="187"/>
      <c r="L790" s="186"/>
      <c r="M790" s="186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</row>
    <row r="791" spans="2:24">
      <c r="B791" s="23"/>
      <c r="C791" s="179"/>
      <c r="D791" s="23"/>
      <c r="E791" s="23"/>
      <c r="F791" s="14"/>
      <c r="G791" s="14"/>
      <c r="H791" s="183"/>
      <c r="I791" s="187"/>
      <c r="J791" s="187"/>
      <c r="K791" s="187"/>
      <c r="L791" s="186"/>
      <c r="M791" s="186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</row>
    <row r="792" spans="2:24">
      <c r="B792" s="23"/>
      <c r="C792" s="179"/>
      <c r="D792" s="23"/>
      <c r="E792" s="23"/>
      <c r="F792" s="14"/>
      <c r="G792" s="14"/>
      <c r="H792" s="183"/>
      <c r="I792" s="187"/>
      <c r="J792" s="187"/>
      <c r="K792" s="187"/>
      <c r="L792" s="186"/>
      <c r="M792" s="186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</row>
    <row r="793" spans="2:24">
      <c r="B793" s="23"/>
      <c r="C793" s="179"/>
      <c r="D793" s="23"/>
      <c r="E793" s="23"/>
      <c r="F793" s="14"/>
      <c r="G793" s="14"/>
      <c r="H793" s="183"/>
      <c r="I793" s="187"/>
      <c r="J793" s="187"/>
      <c r="K793" s="187"/>
      <c r="L793" s="186"/>
      <c r="M793" s="186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</row>
    <row r="794" spans="2:24">
      <c r="B794" s="23"/>
      <c r="C794" s="179"/>
      <c r="D794" s="23"/>
      <c r="E794" s="23"/>
      <c r="F794" s="14"/>
      <c r="G794" s="14"/>
      <c r="H794" s="183"/>
      <c r="I794" s="187"/>
      <c r="J794" s="187"/>
      <c r="K794" s="187"/>
      <c r="L794" s="186"/>
      <c r="M794" s="186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</row>
    <row r="795" spans="2:24">
      <c r="B795" s="23"/>
      <c r="C795" s="179"/>
      <c r="D795" s="23"/>
      <c r="E795" s="23"/>
      <c r="F795" s="14"/>
      <c r="G795" s="14"/>
      <c r="H795" s="183"/>
      <c r="I795" s="187"/>
      <c r="J795" s="187"/>
      <c r="K795" s="187"/>
      <c r="L795" s="186"/>
      <c r="M795" s="186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</row>
    <row r="796" spans="2:24">
      <c r="B796" s="23"/>
      <c r="C796" s="179"/>
      <c r="D796" s="23"/>
      <c r="E796" s="23"/>
      <c r="F796" s="14"/>
      <c r="G796" s="14"/>
      <c r="H796" s="183"/>
      <c r="I796" s="187"/>
      <c r="J796" s="187"/>
      <c r="K796" s="187"/>
      <c r="L796" s="186"/>
      <c r="M796" s="186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</row>
    <row r="797" spans="2:24">
      <c r="B797" s="23"/>
      <c r="C797" s="179"/>
      <c r="D797" s="23"/>
      <c r="E797" s="23"/>
      <c r="F797" s="14"/>
      <c r="G797" s="14"/>
      <c r="H797" s="183"/>
      <c r="I797" s="187"/>
      <c r="J797" s="187"/>
      <c r="K797" s="187"/>
      <c r="L797" s="186"/>
      <c r="M797" s="186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</row>
    <row r="798" spans="2:24">
      <c r="B798" s="23"/>
      <c r="C798" s="179"/>
      <c r="D798" s="23"/>
      <c r="E798" s="23"/>
      <c r="F798" s="14"/>
      <c r="G798" s="14"/>
      <c r="H798" s="183"/>
      <c r="I798" s="187"/>
      <c r="J798" s="187"/>
      <c r="K798" s="187"/>
      <c r="L798" s="186"/>
      <c r="M798" s="186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</row>
    <row r="799" spans="2:24">
      <c r="B799" s="23"/>
      <c r="C799" s="179"/>
      <c r="D799" s="23"/>
      <c r="E799" s="23"/>
      <c r="F799" s="14"/>
      <c r="G799" s="14"/>
      <c r="H799" s="183"/>
      <c r="I799" s="187"/>
      <c r="J799" s="187"/>
      <c r="K799" s="187"/>
      <c r="L799" s="186"/>
      <c r="M799" s="186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</row>
    <row r="800" spans="2:24">
      <c r="B800" s="23"/>
      <c r="C800" s="179"/>
      <c r="D800" s="23"/>
      <c r="E800" s="23"/>
      <c r="F800" s="14"/>
      <c r="G800" s="14"/>
      <c r="H800" s="183"/>
      <c r="I800" s="187"/>
      <c r="J800" s="187"/>
      <c r="K800" s="187"/>
      <c r="L800" s="186"/>
      <c r="M800" s="186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</row>
    <row r="801" spans="2:24">
      <c r="B801" s="23"/>
      <c r="C801" s="179"/>
      <c r="D801" s="23"/>
      <c r="E801" s="23"/>
      <c r="F801" s="14"/>
      <c r="G801" s="14"/>
      <c r="H801" s="183"/>
      <c r="I801" s="187"/>
      <c r="J801" s="187"/>
      <c r="K801" s="187"/>
      <c r="L801" s="186"/>
      <c r="M801" s="186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</row>
    <row r="802" spans="2:24">
      <c r="B802" s="23"/>
      <c r="C802" s="179"/>
      <c r="D802" s="23"/>
      <c r="E802" s="23"/>
      <c r="F802" s="14"/>
      <c r="G802" s="14"/>
      <c r="H802" s="183"/>
      <c r="I802" s="187"/>
      <c r="J802" s="187"/>
      <c r="K802" s="187"/>
      <c r="L802" s="186"/>
      <c r="M802" s="186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</row>
    <row r="803" spans="2:24">
      <c r="B803" s="23"/>
      <c r="C803" s="179"/>
      <c r="D803" s="23"/>
      <c r="E803" s="23"/>
      <c r="F803" s="14"/>
      <c r="G803" s="14"/>
      <c r="H803" s="183"/>
      <c r="I803" s="187"/>
      <c r="J803" s="187"/>
      <c r="K803" s="187"/>
      <c r="L803" s="186"/>
      <c r="M803" s="186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</row>
    <row r="804" spans="2:24">
      <c r="B804" s="23"/>
      <c r="C804" s="179"/>
      <c r="D804" s="23"/>
      <c r="E804" s="23"/>
      <c r="F804" s="14"/>
      <c r="G804" s="14"/>
      <c r="H804" s="183"/>
      <c r="I804" s="187"/>
      <c r="J804" s="187"/>
      <c r="K804" s="187"/>
      <c r="L804" s="186"/>
      <c r="M804" s="186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</row>
    <row r="805" spans="2:24">
      <c r="B805" s="23"/>
      <c r="C805" s="179"/>
      <c r="D805" s="23"/>
      <c r="E805" s="23"/>
      <c r="F805" s="14"/>
      <c r="G805" s="14"/>
      <c r="H805" s="183"/>
      <c r="I805" s="187"/>
      <c r="J805" s="187"/>
      <c r="K805" s="187"/>
      <c r="L805" s="186"/>
      <c r="M805" s="186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</row>
    <row r="806" spans="2:24">
      <c r="B806" s="23"/>
      <c r="C806" s="179"/>
      <c r="D806" s="23"/>
      <c r="E806" s="23"/>
      <c r="F806" s="14"/>
      <c r="G806" s="14"/>
      <c r="H806" s="183"/>
      <c r="I806" s="187"/>
      <c r="J806" s="187"/>
      <c r="K806" s="187"/>
      <c r="L806" s="186"/>
      <c r="M806" s="186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</row>
    <row r="807" spans="2:24">
      <c r="B807" s="23"/>
      <c r="C807" s="179"/>
      <c r="D807" s="23"/>
      <c r="E807" s="23"/>
      <c r="F807" s="14"/>
      <c r="G807" s="14"/>
      <c r="H807" s="183"/>
      <c r="I807" s="187"/>
      <c r="J807" s="187"/>
      <c r="K807" s="187"/>
      <c r="L807" s="186"/>
      <c r="M807" s="186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</row>
    <row r="808" spans="2:24">
      <c r="B808" s="23"/>
      <c r="C808" s="179"/>
      <c r="D808" s="23"/>
      <c r="E808" s="23"/>
      <c r="F808" s="14"/>
      <c r="G808" s="14"/>
      <c r="H808" s="183"/>
      <c r="I808" s="187"/>
      <c r="J808" s="187"/>
      <c r="K808" s="187"/>
      <c r="L808" s="186"/>
      <c r="M808" s="186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</row>
    <row r="809" spans="2:24">
      <c r="B809" s="23"/>
      <c r="C809" s="179"/>
      <c r="D809" s="23"/>
      <c r="E809" s="23"/>
      <c r="F809" s="14"/>
      <c r="G809" s="14"/>
      <c r="H809" s="183"/>
      <c r="I809" s="187"/>
      <c r="J809" s="187"/>
      <c r="K809" s="187"/>
      <c r="L809" s="186"/>
      <c r="M809" s="186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</row>
    <row r="810" spans="2:24">
      <c r="B810" s="23"/>
      <c r="C810" s="179"/>
      <c r="D810" s="23"/>
      <c r="E810" s="23"/>
      <c r="F810" s="14"/>
      <c r="G810" s="14"/>
      <c r="H810" s="183"/>
      <c r="I810" s="187"/>
      <c r="J810" s="187"/>
      <c r="K810" s="187"/>
      <c r="L810" s="186"/>
      <c r="M810" s="186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</row>
    <row r="811" spans="2:24">
      <c r="B811" s="23"/>
      <c r="C811" s="179"/>
      <c r="D811" s="23"/>
      <c r="E811" s="23"/>
      <c r="F811" s="14"/>
      <c r="G811" s="14"/>
      <c r="H811" s="183"/>
      <c r="I811" s="187"/>
      <c r="J811" s="187"/>
      <c r="K811" s="187"/>
      <c r="L811" s="186"/>
      <c r="M811" s="186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</row>
    <row r="812" spans="2:24">
      <c r="B812" s="23"/>
      <c r="C812" s="179"/>
      <c r="D812" s="23"/>
      <c r="E812" s="23"/>
      <c r="F812" s="14"/>
      <c r="G812" s="14"/>
      <c r="H812" s="183"/>
      <c r="I812" s="187"/>
      <c r="J812" s="187"/>
      <c r="K812" s="187"/>
      <c r="L812" s="186"/>
      <c r="M812" s="186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</row>
    <row r="813" spans="2:24">
      <c r="B813" s="23"/>
      <c r="C813" s="179"/>
      <c r="D813" s="23"/>
      <c r="E813" s="23"/>
      <c r="F813" s="14"/>
      <c r="G813" s="14"/>
      <c r="H813" s="183"/>
      <c r="I813" s="187"/>
      <c r="J813" s="187"/>
      <c r="K813" s="187"/>
      <c r="L813" s="186"/>
      <c r="M813" s="186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</row>
    <row r="814" spans="2:24">
      <c r="B814" s="23"/>
      <c r="C814" s="179"/>
      <c r="D814" s="23"/>
      <c r="E814" s="23"/>
      <c r="F814" s="14"/>
      <c r="G814" s="14"/>
      <c r="H814" s="183"/>
      <c r="I814" s="187"/>
      <c r="J814" s="187"/>
      <c r="K814" s="187"/>
      <c r="L814" s="186"/>
      <c r="M814" s="186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</row>
    <row r="815" spans="2:24">
      <c r="B815" s="23"/>
      <c r="C815" s="179"/>
      <c r="D815" s="23"/>
      <c r="E815" s="23"/>
      <c r="F815" s="14"/>
      <c r="G815" s="14"/>
      <c r="H815" s="183"/>
      <c r="I815" s="187"/>
      <c r="J815" s="187"/>
      <c r="K815" s="187"/>
      <c r="L815" s="186"/>
      <c r="M815" s="186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</row>
    <row r="816" spans="2:24">
      <c r="B816" s="23"/>
      <c r="C816" s="179"/>
      <c r="D816" s="23"/>
      <c r="E816" s="23"/>
      <c r="F816" s="14"/>
      <c r="G816" s="14"/>
      <c r="H816" s="183"/>
      <c r="I816" s="187"/>
      <c r="J816" s="187"/>
      <c r="K816" s="187"/>
      <c r="L816" s="186"/>
      <c r="M816" s="186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</row>
    <row r="817" spans="2:24">
      <c r="B817" s="23"/>
      <c r="C817" s="179"/>
      <c r="D817" s="23"/>
      <c r="E817" s="23"/>
      <c r="F817" s="14"/>
      <c r="G817" s="14"/>
      <c r="H817" s="183"/>
      <c r="I817" s="187"/>
      <c r="J817" s="187"/>
      <c r="K817" s="187"/>
      <c r="L817" s="186"/>
      <c r="M817" s="186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</row>
    <row r="818" spans="2:24">
      <c r="B818" s="23"/>
      <c r="C818" s="179"/>
      <c r="D818" s="23"/>
      <c r="E818" s="23"/>
      <c r="F818" s="14"/>
      <c r="G818" s="14"/>
      <c r="H818" s="183"/>
      <c r="I818" s="187"/>
      <c r="J818" s="187"/>
      <c r="K818" s="187"/>
      <c r="L818" s="186"/>
      <c r="M818" s="186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</row>
    <row r="819" spans="2:24">
      <c r="B819" s="23"/>
      <c r="C819" s="179"/>
      <c r="D819" s="23"/>
      <c r="E819" s="23"/>
      <c r="F819" s="14"/>
      <c r="G819" s="14"/>
      <c r="H819" s="183"/>
      <c r="I819" s="187"/>
      <c r="J819" s="187"/>
      <c r="K819" s="187"/>
      <c r="L819" s="186"/>
      <c r="M819" s="186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</row>
    <row r="820" spans="2:24">
      <c r="B820" s="23"/>
      <c r="C820" s="179"/>
      <c r="D820" s="23"/>
      <c r="E820" s="23"/>
      <c r="F820" s="14"/>
      <c r="G820" s="14"/>
      <c r="H820" s="183"/>
      <c r="I820" s="187"/>
      <c r="J820" s="187"/>
      <c r="K820" s="187"/>
      <c r="L820" s="186"/>
      <c r="M820" s="186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</row>
    <row r="821" spans="2:24">
      <c r="B821" s="23"/>
      <c r="C821" s="179"/>
      <c r="D821" s="23"/>
      <c r="E821" s="23"/>
      <c r="F821" s="14"/>
      <c r="G821" s="14"/>
      <c r="H821" s="183"/>
      <c r="I821" s="187"/>
      <c r="J821" s="187"/>
      <c r="K821" s="187"/>
      <c r="L821" s="186"/>
      <c r="M821" s="186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</row>
    <row r="822" spans="2:24">
      <c r="B822" s="23"/>
      <c r="C822" s="179"/>
      <c r="D822" s="23"/>
      <c r="E822" s="23"/>
      <c r="F822" s="14"/>
      <c r="G822" s="14"/>
      <c r="H822" s="183"/>
      <c r="I822" s="187"/>
      <c r="J822" s="187"/>
      <c r="K822" s="187"/>
      <c r="L822" s="186"/>
      <c r="M822" s="186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</row>
    <row r="823" spans="2:24">
      <c r="B823" s="23"/>
      <c r="C823" s="179"/>
      <c r="D823" s="23"/>
      <c r="E823" s="23"/>
      <c r="F823" s="14"/>
      <c r="G823" s="14"/>
      <c r="H823" s="183"/>
      <c r="I823" s="187"/>
      <c r="J823" s="187"/>
      <c r="K823" s="187"/>
      <c r="L823" s="186"/>
      <c r="M823" s="186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</row>
    <row r="824" spans="2:24">
      <c r="B824" s="23"/>
      <c r="C824" s="179"/>
      <c r="D824" s="23"/>
      <c r="E824" s="23"/>
      <c r="F824" s="14"/>
      <c r="G824" s="14"/>
      <c r="H824" s="183"/>
      <c r="I824" s="187"/>
      <c r="J824" s="187"/>
      <c r="K824" s="187"/>
      <c r="L824" s="186"/>
      <c r="M824" s="186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</row>
    <row r="825" spans="2:24">
      <c r="B825" s="23"/>
      <c r="C825" s="179"/>
      <c r="D825" s="23"/>
      <c r="E825" s="23"/>
      <c r="F825" s="14"/>
      <c r="G825" s="14"/>
      <c r="H825" s="183"/>
      <c r="I825" s="187"/>
      <c r="J825" s="187"/>
      <c r="K825" s="187"/>
      <c r="L825" s="186"/>
      <c r="M825" s="186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</row>
    <row r="826" spans="2:24">
      <c r="B826" s="23"/>
      <c r="C826" s="179"/>
      <c r="D826" s="23"/>
      <c r="E826" s="23"/>
      <c r="F826" s="14"/>
      <c r="G826" s="14"/>
      <c r="H826" s="183"/>
      <c r="I826" s="187"/>
      <c r="J826" s="187"/>
      <c r="K826" s="187"/>
      <c r="L826" s="186"/>
      <c r="M826" s="186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</row>
    <row r="827" spans="2:24">
      <c r="B827" s="23"/>
      <c r="C827" s="179"/>
      <c r="D827" s="23"/>
      <c r="E827" s="23"/>
      <c r="F827" s="14"/>
      <c r="G827" s="14"/>
      <c r="H827" s="183"/>
      <c r="I827" s="187"/>
      <c r="J827" s="187"/>
      <c r="K827" s="187"/>
      <c r="L827" s="186"/>
      <c r="M827" s="186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</row>
    <row r="828" spans="2:24">
      <c r="B828" s="23"/>
      <c r="C828" s="179"/>
      <c r="D828" s="23"/>
      <c r="E828" s="23"/>
      <c r="F828" s="14"/>
      <c r="G828" s="14"/>
      <c r="H828" s="183"/>
      <c r="I828" s="187"/>
      <c r="J828" s="187"/>
      <c r="K828" s="187"/>
      <c r="L828" s="186"/>
      <c r="M828" s="186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</row>
    <row r="829" spans="2:24">
      <c r="B829" s="23"/>
      <c r="C829" s="179"/>
      <c r="D829" s="23"/>
      <c r="E829" s="23"/>
      <c r="F829" s="14"/>
      <c r="G829" s="14"/>
      <c r="H829" s="183"/>
      <c r="I829" s="187"/>
      <c r="J829" s="187"/>
      <c r="K829" s="187"/>
      <c r="L829" s="186"/>
      <c r="M829" s="186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</row>
    <row r="830" spans="2:24">
      <c r="B830" s="23"/>
      <c r="C830" s="179"/>
      <c r="D830" s="23"/>
      <c r="E830" s="23"/>
      <c r="F830" s="14"/>
      <c r="G830" s="14"/>
      <c r="H830" s="183"/>
      <c r="I830" s="187"/>
      <c r="J830" s="187"/>
      <c r="K830" s="187"/>
      <c r="L830" s="186"/>
      <c r="M830" s="186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</row>
    <row r="831" spans="2:24">
      <c r="B831" s="23"/>
      <c r="C831" s="179"/>
      <c r="D831" s="23"/>
      <c r="E831" s="23"/>
      <c r="F831" s="14"/>
      <c r="G831" s="14"/>
      <c r="H831" s="183"/>
      <c r="I831" s="187"/>
      <c r="J831" s="187"/>
      <c r="K831" s="187"/>
      <c r="L831" s="186"/>
      <c r="M831" s="186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</row>
    <row r="832" spans="2:24">
      <c r="B832" s="23"/>
      <c r="C832" s="179"/>
      <c r="D832" s="23"/>
      <c r="E832" s="23"/>
      <c r="F832" s="14"/>
      <c r="G832" s="14"/>
      <c r="H832" s="183"/>
      <c r="I832" s="187"/>
      <c r="J832" s="187"/>
      <c r="K832" s="187"/>
      <c r="L832" s="186"/>
      <c r="M832" s="186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</row>
    <row r="833" spans="2:24">
      <c r="B833" s="23"/>
      <c r="C833" s="179"/>
      <c r="D833" s="23"/>
      <c r="E833" s="23"/>
      <c r="F833" s="14"/>
      <c r="G833" s="14"/>
      <c r="H833" s="183"/>
      <c r="I833" s="187"/>
      <c r="J833" s="187"/>
      <c r="K833" s="187"/>
      <c r="L833" s="186"/>
      <c r="M833" s="186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</row>
    <row r="834" spans="2:24">
      <c r="B834" s="23"/>
      <c r="C834" s="179"/>
      <c r="D834" s="23"/>
      <c r="E834" s="23"/>
      <c r="F834" s="14"/>
      <c r="G834" s="14"/>
      <c r="H834" s="183"/>
      <c r="I834" s="187"/>
      <c r="J834" s="187"/>
      <c r="K834" s="187"/>
      <c r="L834" s="186"/>
      <c r="M834" s="186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</row>
    <row r="835" spans="2:24">
      <c r="B835" s="23"/>
      <c r="C835" s="179"/>
      <c r="D835" s="23"/>
      <c r="E835" s="23"/>
      <c r="F835" s="14"/>
      <c r="G835" s="14"/>
      <c r="H835" s="183"/>
      <c r="I835" s="187"/>
      <c r="J835" s="187"/>
      <c r="K835" s="187"/>
      <c r="L835" s="186"/>
      <c r="M835" s="186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</row>
    <row r="836" spans="2:24">
      <c r="B836" s="23"/>
      <c r="C836" s="179"/>
      <c r="D836" s="23"/>
      <c r="E836" s="23"/>
      <c r="F836" s="14"/>
      <c r="G836" s="14"/>
      <c r="H836" s="183"/>
      <c r="I836" s="187"/>
      <c r="J836" s="187"/>
      <c r="K836" s="187"/>
      <c r="L836" s="186"/>
      <c r="M836" s="186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</row>
    <row r="837" spans="2:24">
      <c r="B837" s="23"/>
      <c r="C837" s="179"/>
      <c r="D837" s="23"/>
      <c r="E837" s="23"/>
      <c r="F837" s="14"/>
      <c r="G837" s="14"/>
      <c r="H837" s="183"/>
      <c r="I837" s="187"/>
      <c r="J837" s="187"/>
      <c r="K837" s="187"/>
      <c r="L837" s="186"/>
      <c r="M837" s="186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</row>
    <row r="838" spans="2:24">
      <c r="B838" s="23"/>
      <c r="C838" s="179"/>
      <c r="D838" s="23"/>
      <c r="E838" s="23"/>
      <c r="F838" s="14"/>
      <c r="G838" s="14"/>
      <c r="H838" s="183"/>
      <c r="I838" s="187"/>
      <c r="J838" s="187"/>
      <c r="K838" s="187"/>
      <c r="L838" s="186"/>
      <c r="M838" s="186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</row>
    <row r="839" spans="2:24">
      <c r="B839" s="23"/>
      <c r="C839" s="179"/>
      <c r="D839" s="23"/>
      <c r="E839" s="23"/>
      <c r="F839" s="14"/>
      <c r="G839" s="14"/>
      <c r="H839" s="183"/>
      <c r="I839" s="187"/>
      <c r="J839" s="187"/>
      <c r="K839" s="187"/>
      <c r="L839" s="186"/>
      <c r="M839" s="186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</row>
    <row r="840" spans="2:24">
      <c r="B840" s="23"/>
      <c r="C840" s="179"/>
      <c r="D840" s="23"/>
      <c r="E840" s="23"/>
      <c r="F840" s="14"/>
      <c r="G840" s="14"/>
      <c r="H840" s="183"/>
      <c r="I840" s="187"/>
      <c r="J840" s="187"/>
      <c r="K840" s="187"/>
      <c r="L840" s="186"/>
      <c r="M840" s="186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</row>
    <row r="841" spans="2:24">
      <c r="B841" s="23"/>
      <c r="C841" s="179"/>
      <c r="D841" s="23"/>
      <c r="E841" s="23"/>
      <c r="F841" s="14"/>
      <c r="G841" s="14"/>
      <c r="H841" s="183"/>
      <c r="I841" s="187"/>
      <c r="J841" s="187"/>
      <c r="K841" s="187"/>
      <c r="L841" s="186"/>
      <c r="M841" s="186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</row>
    <row r="842" spans="2:24">
      <c r="B842" s="23"/>
      <c r="C842" s="179"/>
      <c r="D842" s="23"/>
      <c r="E842" s="23"/>
      <c r="F842" s="14"/>
      <c r="G842" s="14"/>
      <c r="H842" s="183"/>
      <c r="I842" s="187"/>
      <c r="J842" s="187"/>
      <c r="K842" s="187"/>
      <c r="L842" s="186"/>
      <c r="M842" s="186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</row>
    <row r="843" spans="2:24">
      <c r="B843" s="23"/>
      <c r="C843" s="179"/>
      <c r="D843" s="23"/>
      <c r="E843" s="23"/>
      <c r="F843" s="14"/>
      <c r="G843" s="14"/>
      <c r="H843" s="183"/>
      <c r="I843" s="187"/>
      <c r="J843" s="187"/>
      <c r="K843" s="187"/>
      <c r="L843" s="186"/>
      <c r="M843" s="186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</row>
    <row r="844" spans="2:24">
      <c r="B844" s="23"/>
      <c r="C844" s="179"/>
      <c r="D844" s="23"/>
      <c r="E844" s="23"/>
      <c r="F844" s="14"/>
      <c r="G844" s="14"/>
      <c r="H844" s="183"/>
      <c r="I844" s="187"/>
      <c r="J844" s="187"/>
      <c r="K844" s="187"/>
      <c r="L844" s="186"/>
      <c r="M844" s="186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</row>
    <row r="845" spans="2:24">
      <c r="B845" s="23"/>
      <c r="C845" s="179"/>
      <c r="D845" s="23"/>
      <c r="E845" s="23"/>
      <c r="F845" s="14"/>
      <c r="G845" s="14"/>
      <c r="H845" s="183"/>
      <c r="I845" s="187"/>
      <c r="J845" s="187"/>
      <c r="K845" s="187"/>
      <c r="L845" s="186"/>
      <c r="M845" s="186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</row>
    <row r="846" spans="2:24">
      <c r="B846" s="23"/>
      <c r="C846" s="179"/>
      <c r="D846" s="23"/>
      <c r="E846" s="23"/>
      <c r="F846" s="14"/>
      <c r="G846" s="14"/>
      <c r="H846" s="183"/>
      <c r="I846" s="187"/>
      <c r="J846" s="187"/>
      <c r="K846" s="187"/>
      <c r="L846" s="186"/>
      <c r="M846" s="186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</row>
    <row r="847" spans="2:24">
      <c r="B847" s="23"/>
      <c r="C847" s="179"/>
      <c r="D847" s="23"/>
      <c r="E847" s="23"/>
      <c r="F847" s="14"/>
      <c r="G847" s="14"/>
      <c r="H847" s="183"/>
      <c r="I847" s="187"/>
      <c r="J847" s="187"/>
      <c r="K847" s="187"/>
      <c r="L847" s="186"/>
      <c r="M847" s="186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</row>
    <row r="848" spans="2:24">
      <c r="B848" s="23"/>
      <c r="C848" s="179"/>
      <c r="D848" s="23"/>
      <c r="E848" s="23"/>
      <c r="F848" s="14"/>
      <c r="G848" s="14"/>
      <c r="H848" s="183"/>
      <c r="I848" s="187"/>
      <c r="J848" s="187"/>
      <c r="K848" s="187"/>
      <c r="L848" s="186"/>
      <c r="M848" s="186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</row>
    <row r="849" spans="2:24">
      <c r="B849" s="23"/>
      <c r="C849" s="179"/>
      <c r="D849" s="23"/>
      <c r="E849" s="23"/>
      <c r="F849" s="14"/>
      <c r="G849" s="14"/>
      <c r="H849" s="183"/>
      <c r="I849" s="187"/>
      <c r="J849" s="187"/>
      <c r="K849" s="187"/>
      <c r="L849" s="186"/>
      <c r="M849" s="186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</row>
    <row r="850" spans="2:24">
      <c r="B850" s="23"/>
      <c r="C850" s="179"/>
      <c r="D850" s="23"/>
      <c r="E850" s="23"/>
      <c r="F850" s="14"/>
      <c r="G850" s="14"/>
      <c r="H850" s="183"/>
      <c r="I850" s="187"/>
      <c r="J850" s="187"/>
      <c r="K850" s="187"/>
      <c r="L850" s="186"/>
      <c r="M850" s="186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</row>
    <row r="851" spans="2:24">
      <c r="B851" s="23"/>
      <c r="C851" s="179"/>
      <c r="D851" s="23"/>
      <c r="E851" s="23"/>
      <c r="F851" s="14"/>
      <c r="G851" s="14"/>
      <c r="H851" s="183"/>
      <c r="I851" s="187"/>
      <c r="J851" s="187"/>
      <c r="K851" s="187"/>
      <c r="L851" s="186"/>
      <c r="M851" s="186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</row>
    <row r="852" spans="2:24">
      <c r="B852" s="23"/>
      <c r="C852" s="179"/>
      <c r="D852" s="23"/>
      <c r="E852" s="23"/>
      <c r="F852" s="14"/>
      <c r="G852" s="14"/>
      <c r="H852" s="183"/>
      <c r="I852" s="187"/>
      <c r="J852" s="187"/>
      <c r="K852" s="187"/>
      <c r="L852" s="186"/>
      <c r="M852" s="186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</row>
    <row r="853" spans="2:24">
      <c r="B853" s="23"/>
      <c r="C853" s="179"/>
      <c r="D853" s="23"/>
      <c r="E853" s="23"/>
      <c r="F853" s="25"/>
      <c r="G853" s="25"/>
      <c r="H853" s="183"/>
      <c r="I853" s="187"/>
      <c r="J853" s="187"/>
      <c r="K853" s="187"/>
      <c r="L853" s="186"/>
      <c r="M853" s="186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</row>
    <row r="854" spans="2:24">
      <c r="B854" s="23"/>
      <c r="C854" s="179"/>
      <c r="D854" s="23"/>
      <c r="E854" s="23"/>
      <c r="F854" s="25"/>
      <c r="G854" s="25"/>
      <c r="H854" s="183"/>
      <c r="I854" s="187"/>
      <c r="J854" s="187"/>
      <c r="K854" s="187"/>
      <c r="L854" s="186"/>
      <c r="M854" s="186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</row>
    <row r="855" spans="2:24">
      <c r="B855" s="23"/>
      <c r="C855" s="179"/>
      <c r="D855" s="23"/>
      <c r="E855" s="23"/>
      <c r="F855" s="25"/>
      <c r="G855" s="25"/>
      <c r="H855" s="183"/>
      <c r="I855" s="187"/>
      <c r="J855" s="187"/>
      <c r="K855" s="187"/>
      <c r="L855" s="186"/>
      <c r="M855" s="186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</row>
    <row r="856" spans="2:24">
      <c r="B856" s="23"/>
      <c r="C856" s="179"/>
      <c r="D856" s="23"/>
      <c r="E856" s="23"/>
      <c r="F856" s="25"/>
      <c r="G856" s="25"/>
      <c r="H856" s="183"/>
      <c r="I856" s="187"/>
      <c r="J856" s="187"/>
      <c r="K856" s="187"/>
      <c r="L856" s="186"/>
      <c r="M856" s="186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</row>
    <row r="857" spans="2:24">
      <c r="B857" s="23"/>
      <c r="C857" s="179"/>
      <c r="D857" s="23"/>
      <c r="E857" s="23"/>
      <c r="F857" s="25"/>
      <c r="G857" s="25"/>
      <c r="H857" s="183"/>
      <c r="I857" s="187"/>
      <c r="J857" s="187"/>
      <c r="K857" s="187"/>
      <c r="L857" s="186"/>
      <c r="M857" s="186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</row>
    <row r="858" spans="2:24">
      <c r="B858" s="23"/>
      <c r="C858" s="179"/>
      <c r="D858" s="23"/>
      <c r="E858" s="23"/>
      <c r="F858" s="25"/>
      <c r="G858" s="25"/>
      <c r="H858" s="183"/>
      <c r="I858" s="187"/>
      <c r="J858" s="187"/>
      <c r="K858" s="187"/>
      <c r="L858" s="186"/>
      <c r="M858" s="186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</row>
    <row r="859" spans="2:24">
      <c r="B859" s="23"/>
      <c r="C859" s="179"/>
      <c r="D859" s="23"/>
      <c r="E859" s="23"/>
      <c r="F859" s="25"/>
      <c r="G859" s="25"/>
      <c r="H859" s="183"/>
      <c r="I859" s="187"/>
      <c r="J859" s="187"/>
      <c r="K859" s="187"/>
      <c r="L859" s="186"/>
      <c r="M859" s="186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</row>
    <row r="860" spans="2:24">
      <c r="B860" s="23"/>
      <c r="C860" s="179"/>
      <c r="D860" s="23"/>
      <c r="E860" s="23"/>
      <c r="F860" s="25"/>
      <c r="G860" s="25"/>
      <c r="H860" s="183"/>
      <c r="I860" s="187"/>
      <c r="J860" s="187"/>
      <c r="K860" s="187"/>
      <c r="L860" s="186"/>
      <c r="M860" s="186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</row>
    <row r="861" spans="2:24">
      <c r="B861" s="23"/>
      <c r="C861" s="179"/>
      <c r="D861" s="23"/>
      <c r="E861" s="23"/>
      <c r="F861" s="25"/>
      <c r="G861" s="25"/>
      <c r="H861" s="183"/>
      <c r="I861" s="187"/>
      <c r="J861" s="187"/>
      <c r="K861" s="187"/>
      <c r="L861" s="186"/>
      <c r="M861" s="186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</row>
    <row r="862" spans="2:24">
      <c r="B862" s="23"/>
      <c r="C862" s="179"/>
      <c r="D862" s="23"/>
      <c r="E862" s="23"/>
      <c r="F862" s="25"/>
      <c r="G862" s="25"/>
      <c r="H862" s="183"/>
      <c r="I862" s="187"/>
      <c r="J862" s="187"/>
      <c r="K862" s="187"/>
      <c r="L862" s="186"/>
      <c r="M862" s="186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</row>
    <row r="863" spans="2:24">
      <c r="B863" s="23"/>
      <c r="C863" s="179"/>
      <c r="D863" s="23"/>
      <c r="E863" s="23"/>
      <c r="F863" s="25"/>
      <c r="G863" s="25"/>
      <c r="H863" s="183"/>
      <c r="I863" s="187"/>
      <c r="J863" s="187"/>
      <c r="K863" s="187"/>
      <c r="L863" s="186"/>
      <c r="M863" s="186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</row>
    <row r="864" spans="2:24">
      <c r="B864" s="23"/>
      <c r="C864" s="179"/>
      <c r="D864" s="23"/>
      <c r="E864" s="23"/>
      <c r="F864" s="25"/>
      <c r="G864" s="25"/>
      <c r="H864" s="183"/>
      <c r="I864" s="187"/>
      <c r="J864" s="187"/>
      <c r="K864" s="187"/>
      <c r="L864" s="186"/>
      <c r="M864" s="186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</row>
    <row r="865" spans="2:24">
      <c r="B865" s="23"/>
      <c r="C865" s="179"/>
      <c r="D865" s="23"/>
      <c r="E865" s="23"/>
      <c r="F865" s="25"/>
      <c r="G865" s="25"/>
      <c r="H865" s="183"/>
      <c r="I865" s="187"/>
      <c r="J865" s="187"/>
      <c r="K865" s="187"/>
      <c r="L865" s="186"/>
      <c r="M865" s="186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</row>
    <row r="866" spans="2:24">
      <c r="B866" s="23"/>
      <c r="C866" s="179"/>
      <c r="D866" s="23"/>
      <c r="E866" s="23"/>
      <c r="F866" s="25"/>
      <c r="G866" s="25"/>
      <c r="H866" s="183"/>
      <c r="I866" s="187"/>
      <c r="J866" s="187"/>
      <c r="K866" s="187"/>
      <c r="L866" s="186"/>
      <c r="M866" s="186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</row>
    <row r="867" spans="2:24">
      <c r="B867" s="23"/>
      <c r="C867" s="179"/>
      <c r="D867" s="23"/>
      <c r="E867" s="23"/>
      <c r="F867" s="25"/>
      <c r="G867" s="25"/>
      <c r="H867" s="183"/>
      <c r="I867" s="187"/>
      <c r="J867" s="187"/>
      <c r="K867" s="187"/>
      <c r="L867" s="186"/>
      <c r="M867" s="186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</row>
    <row r="868" spans="2:24">
      <c r="B868" s="23"/>
      <c r="C868" s="179"/>
      <c r="D868" s="23"/>
      <c r="E868" s="23"/>
      <c r="F868" s="25"/>
      <c r="G868" s="25"/>
      <c r="H868" s="183"/>
      <c r="I868" s="187"/>
      <c r="J868" s="187"/>
      <c r="K868" s="187"/>
      <c r="L868" s="186"/>
      <c r="M868" s="186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</row>
    <row r="869" spans="2:24">
      <c r="B869" s="23"/>
      <c r="C869" s="179"/>
      <c r="D869" s="23"/>
      <c r="E869" s="23"/>
      <c r="F869" s="25"/>
      <c r="G869" s="25"/>
      <c r="H869" s="183"/>
      <c r="I869" s="187"/>
      <c r="J869" s="187"/>
      <c r="K869" s="187"/>
      <c r="L869" s="186"/>
      <c r="M869" s="186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</row>
    <row r="870" spans="2:24">
      <c r="B870" s="23"/>
      <c r="C870" s="179"/>
      <c r="D870" s="23"/>
      <c r="E870" s="23"/>
      <c r="F870" s="25"/>
      <c r="G870" s="25"/>
      <c r="H870" s="183"/>
      <c r="I870" s="187"/>
      <c r="J870" s="187"/>
      <c r="K870" s="187"/>
      <c r="L870" s="186"/>
      <c r="M870" s="186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</row>
    <row r="871" spans="2:24">
      <c r="B871" s="23"/>
      <c r="C871" s="179"/>
      <c r="D871" s="23"/>
      <c r="E871" s="23"/>
      <c r="F871" s="25"/>
      <c r="G871" s="25"/>
      <c r="H871" s="183"/>
      <c r="I871" s="187"/>
      <c r="J871" s="187"/>
      <c r="K871" s="187"/>
      <c r="L871" s="186"/>
      <c r="M871" s="186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</row>
    <row r="872" spans="2:24">
      <c r="B872" s="23"/>
      <c r="C872" s="179"/>
      <c r="D872" s="23"/>
      <c r="E872" s="23"/>
      <c r="F872" s="25"/>
      <c r="G872" s="25"/>
      <c r="H872" s="183"/>
      <c r="I872" s="187"/>
      <c r="J872" s="187"/>
      <c r="K872" s="187"/>
      <c r="L872" s="186"/>
      <c r="M872" s="186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</row>
    <row r="873" spans="2:24">
      <c r="B873" s="23"/>
      <c r="C873" s="179"/>
      <c r="D873" s="23"/>
      <c r="E873" s="23"/>
      <c r="F873" s="25"/>
      <c r="G873" s="25"/>
      <c r="H873" s="183"/>
      <c r="I873" s="187"/>
      <c r="J873" s="187"/>
      <c r="K873" s="187"/>
      <c r="L873" s="186"/>
      <c r="M873" s="186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</row>
    <row r="874" spans="2:24">
      <c r="B874" s="23"/>
      <c r="C874" s="179"/>
      <c r="D874" s="23"/>
      <c r="E874" s="23"/>
      <c r="F874" s="25"/>
      <c r="G874" s="25"/>
      <c r="H874" s="183"/>
      <c r="I874" s="187"/>
      <c r="J874" s="187"/>
      <c r="K874" s="187"/>
      <c r="L874" s="186"/>
      <c r="M874" s="186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</row>
    <row r="875" spans="2:24">
      <c r="B875" s="23"/>
      <c r="C875" s="179"/>
      <c r="D875" s="23"/>
      <c r="E875" s="23"/>
      <c r="F875" s="25"/>
      <c r="G875" s="25"/>
      <c r="H875" s="183"/>
      <c r="I875" s="187"/>
      <c r="J875" s="187"/>
      <c r="K875" s="187"/>
      <c r="L875" s="186"/>
      <c r="M875" s="186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</row>
    <row r="876" spans="2:24">
      <c r="B876" s="23"/>
      <c r="C876" s="179"/>
      <c r="D876" s="23"/>
      <c r="E876" s="23"/>
      <c r="F876" s="25"/>
      <c r="G876" s="25"/>
      <c r="H876" s="183"/>
      <c r="I876" s="187"/>
      <c r="J876" s="187"/>
      <c r="K876" s="187"/>
      <c r="L876" s="186"/>
      <c r="M876" s="186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</row>
    <row r="877" spans="2:24">
      <c r="B877" s="23"/>
      <c r="C877" s="179"/>
      <c r="D877" s="23"/>
      <c r="E877" s="23"/>
      <c r="F877" s="25"/>
      <c r="G877" s="25"/>
      <c r="H877" s="183"/>
      <c r="I877" s="187"/>
      <c r="J877" s="187"/>
      <c r="K877" s="187"/>
      <c r="L877" s="186"/>
      <c r="M877" s="186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</row>
    <row r="878" spans="2:24">
      <c r="B878" s="23"/>
      <c r="C878" s="179"/>
      <c r="D878" s="23"/>
      <c r="E878" s="23"/>
      <c r="F878" s="25"/>
      <c r="G878" s="25"/>
      <c r="H878" s="183"/>
      <c r="I878" s="187"/>
      <c r="J878" s="187"/>
      <c r="K878" s="187"/>
      <c r="L878" s="186"/>
      <c r="M878" s="186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</row>
    <row r="879" spans="2:24">
      <c r="B879" s="23"/>
      <c r="C879" s="179"/>
      <c r="D879" s="23"/>
      <c r="E879" s="23"/>
      <c r="F879" s="25"/>
      <c r="G879" s="25"/>
      <c r="H879" s="183"/>
      <c r="I879" s="187"/>
      <c r="J879" s="187"/>
      <c r="K879" s="187"/>
      <c r="L879" s="186"/>
      <c r="M879" s="186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</row>
    <row r="880" spans="2:24">
      <c r="B880" s="23"/>
      <c r="C880" s="179"/>
      <c r="D880" s="23"/>
      <c r="E880" s="23"/>
      <c r="F880" s="25"/>
      <c r="G880" s="25"/>
      <c r="H880" s="183"/>
      <c r="I880" s="187"/>
      <c r="J880" s="187"/>
      <c r="K880" s="187"/>
      <c r="L880" s="186"/>
      <c r="M880" s="186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</row>
    <row r="881" spans="2:24">
      <c r="B881" s="23"/>
      <c r="C881" s="179"/>
      <c r="D881" s="23"/>
      <c r="E881" s="23"/>
      <c r="F881" s="25"/>
      <c r="G881" s="25"/>
      <c r="H881" s="183"/>
      <c r="I881" s="187"/>
      <c r="J881" s="187"/>
      <c r="K881" s="187"/>
      <c r="L881" s="186"/>
      <c r="M881" s="186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</row>
    <row r="882" spans="2:24">
      <c r="B882" s="23"/>
      <c r="C882" s="179"/>
      <c r="D882" s="23"/>
      <c r="E882" s="23"/>
      <c r="F882" s="25"/>
      <c r="G882" s="25"/>
      <c r="H882" s="183"/>
      <c r="I882" s="187"/>
      <c r="J882" s="187"/>
      <c r="K882" s="187"/>
      <c r="L882" s="186"/>
      <c r="M882" s="186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</row>
    <row r="883" spans="2:24">
      <c r="B883" s="23"/>
      <c r="C883" s="179"/>
      <c r="D883" s="23"/>
      <c r="E883" s="23"/>
      <c r="F883" s="25"/>
      <c r="G883" s="25"/>
      <c r="H883" s="183"/>
      <c r="I883" s="187"/>
      <c r="J883" s="187"/>
      <c r="K883" s="187"/>
      <c r="L883" s="186"/>
      <c r="M883" s="186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</row>
    <row r="884" spans="2:24">
      <c r="B884" s="23"/>
      <c r="C884" s="179"/>
      <c r="D884" s="23"/>
      <c r="E884" s="23"/>
      <c r="F884" s="25"/>
      <c r="G884" s="25"/>
      <c r="H884" s="183"/>
      <c r="I884" s="187"/>
      <c r="J884" s="187"/>
      <c r="K884" s="187"/>
      <c r="L884" s="186"/>
      <c r="M884" s="186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</row>
    <row r="885" spans="2:24">
      <c r="B885" s="23"/>
      <c r="C885" s="179"/>
      <c r="D885" s="23"/>
      <c r="E885" s="23"/>
      <c r="F885" s="25"/>
      <c r="G885" s="25"/>
      <c r="H885" s="183"/>
      <c r="I885" s="187"/>
      <c r="J885" s="187"/>
      <c r="K885" s="187"/>
      <c r="L885" s="186"/>
      <c r="M885" s="186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</row>
    <row r="886" spans="2:24">
      <c r="B886" s="23"/>
      <c r="C886" s="179"/>
      <c r="D886" s="23"/>
      <c r="E886" s="23"/>
      <c r="F886" s="25"/>
      <c r="G886" s="25"/>
      <c r="H886" s="183"/>
      <c r="I886" s="187"/>
      <c r="J886" s="187"/>
      <c r="K886" s="187"/>
      <c r="L886" s="186"/>
      <c r="M886" s="186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</row>
    <row r="887" spans="2:24">
      <c r="B887" s="23"/>
      <c r="C887" s="179"/>
      <c r="D887" s="23"/>
      <c r="E887" s="23"/>
      <c r="F887" s="25"/>
      <c r="G887" s="25"/>
      <c r="H887" s="183"/>
      <c r="I887" s="187"/>
      <c r="J887" s="187"/>
      <c r="K887" s="187"/>
      <c r="L887" s="186"/>
      <c r="M887" s="186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</row>
    <row r="888" spans="2:24">
      <c r="B888" s="23"/>
      <c r="C888" s="179"/>
      <c r="D888" s="23"/>
      <c r="E888" s="23"/>
      <c r="F888" s="25"/>
      <c r="G888" s="25"/>
      <c r="H888" s="183"/>
      <c r="I888" s="187"/>
      <c r="J888" s="187"/>
      <c r="K888" s="187"/>
      <c r="L888" s="186"/>
      <c r="M888" s="186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</row>
    <row r="889" spans="2:24">
      <c r="B889" s="23"/>
      <c r="C889" s="179"/>
      <c r="D889" s="23"/>
      <c r="E889" s="23"/>
      <c r="F889" s="25"/>
      <c r="G889" s="25"/>
      <c r="H889" s="183"/>
      <c r="I889" s="187"/>
      <c r="J889" s="187"/>
      <c r="K889" s="187"/>
      <c r="L889" s="186"/>
      <c r="M889" s="186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</row>
    <row r="890" spans="2:24">
      <c r="B890" s="23"/>
      <c r="C890" s="179"/>
      <c r="D890" s="23"/>
      <c r="E890" s="23"/>
      <c r="F890" s="25"/>
      <c r="G890" s="25"/>
      <c r="H890" s="183"/>
      <c r="I890" s="187"/>
      <c r="J890" s="187"/>
      <c r="K890" s="187"/>
      <c r="L890" s="186"/>
      <c r="M890" s="186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</row>
    <row r="891" spans="2:24">
      <c r="B891" s="23"/>
      <c r="C891" s="179"/>
      <c r="D891" s="23"/>
      <c r="E891" s="23"/>
      <c r="F891" s="25"/>
      <c r="G891" s="25"/>
      <c r="H891" s="183"/>
      <c r="I891" s="187"/>
      <c r="J891" s="187"/>
      <c r="K891" s="187"/>
      <c r="L891" s="186"/>
      <c r="M891" s="186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</row>
    <row r="892" spans="2:24">
      <c r="B892" s="23"/>
      <c r="C892" s="179"/>
      <c r="D892" s="23"/>
      <c r="E892" s="23"/>
      <c r="F892" s="25"/>
      <c r="G892" s="25"/>
      <c r="H892" s="183"/>
      <c r="I892" s="187"/>
      <c r="J892" s="187"/>
      <c r="K892" s="187"/>
      <c r="L892" s="186"/>
      <c r="M892" s="186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</row>
    <row r="893" spans="2:24">
      <c r="B893" s="23"/>
      <c r="C893" s="179"/>
      <c r="D893" s="23"/>
      <c r="E893" s="23"/>
      <c r="F893" s="25"/>
      <c r="G893" s="25"/>
      <c r="H893" s="183"/>
      <c r="I893" s="187"/>
      <c r="J893" s="187"/>
      <c r="K893" s="187"/>
      <c r="L893" s="186"/>
      <c r="M893" s="186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</row>
    <row r="894" spans="2:24">
      <c r="B894" s="23"/>
      <c r="C894" s="179"/>
      <c r="D894" s="23"/>
      <c r="E894" s="23"/>
      <c r="F894" s="25"/>
      <c r="G894" s="25"/>
      <c r="H894" s="183"/>
      <c r="I894" s="187"/>
      <c r="J894" s="187"/>
      <c r="K894" s="187"/>
      <c r="L894" s="186"/>
      <c r="M894" s="186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</row>
    <row r="895" spans="2:24">
      <c r="B895" s="23"/>
      <c r="C895" s="179"/>
      <c r="D895" s="23"/>
      <c r="E895" s="23"/>
      <c r="F895" s="25"/>
      <c r="G895" s="25"/>
      <c r="H895" s="183"/>
      <c r="I895" s="187"/>
      <c r="J895" s="187"/>
      <c r="K895" s="187"/>
      <c r="L895" s="186"/>
      <c r="M895" s="186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</row>
    <row r="896" spans="2:24">
      <c r="B896" s="23"/>
      <c r="C896" s="179"/>
      <c r="D896" s="23"/>
      <c r="E896" s="23"/>
      <c r="F896" s="25"/>
      <c r="G896" s="25"/>
      <c r="H896" s="183"/>
      <c r="I896" s="187"/>
      <c r="J896" s="187"/>
      <c r="K896" s="187"/>
      <c r="L896" s="186"/>
      <c r="M896" s="186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</row>
    <row r="897" spans="2:24">
      <c r="B897" s="23"/>
      <c r="C897" s="179"/>
      <c r="D897" s="23"/>
      <c r="E897" s="23"/>
      <c r="F897" s="25"/>
      <c r="G897" s="25"/>
      <c r="H897" s="183"/>
      <c r="I897" s="187"/>
      <c r="J897" s="187"/>
      <c r="K897" s="187"/>
      <c r="L897" s="186"/>
      <c r="M897" s="186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</row>
    <row r="898" spans="2:24">
      <c r="B898" s="23"/>
      <c r="C898" s="179"/>
      <c r="D898" s="23"/>
      <c r="E898" s="23"/>
      <c r="F898" s="25"/>
      <c r="G898" s="25"/>
      <c r="H898" s="183"/>
      <c r="I898" s="187"/>
      <c r="J898" s="187"/>
      <c r="K898" s="187"/>
      <c r="L898" s="186"/>
      <c r="M898" s="186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</row>
    <row r="899" spans="2:24">
      <c r="B899" s="23"/>
      <c r="C899" s="179"/>
      <c r="D899" s="23"/>
      <c r="E899" s="23"/>
      <c r="F899" s="25"/>
      <c r="G899" s="25"/>
      <c r="H899" s="183"/>
      <c r="I899" s="187"/>
      <c r="J899" s="187"/>
      <c r="K899" s="187"/>
      <c r="L899" s="186"/>
      <c r="M899" s="186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</row>
    <row r="900" spans="2:24">
      <c r="B900" s="23"/>
      <c r="C900" s="179"/>
      <c r="D900" s="23"/>
      <c r="E900" s="23"/>
      <c r="F900" s="25"/>
      <c r="G900" s="25"/>
      <c r="H900" s="183"/>
      <c r="I900" s="187"/>
      <c r="J900" s="187"/>
      <c r="K900" s="187"/>
      <c r="L900" s="186"/>
      <c r="M900" s="186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</row>
    <row r="901" spans="2:24">
      <c r="B901" s="23"/>
      <c r="C901" s="179"/>
      <c r="D901" s="23"/>
      <c r="E901" s="23"/>
      <c r="F901" s="25"/>
      <c r="G901" s="25"/>
      <c r="H901" s="183"/>
      <c r="I901" s="187"/>
      <c r="J901" s="187"/>
      <c r="K901" s="187"/>
      <c r="L901" s="186"/>
      <c r="M901" s="186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</row>
    <row r="902" spans="2:24">
      <c r="B902" s="23"/>
      <c r="C902" s="179"/>
      <c r="D902" s="23"/>
      <c r="E902" s="23"/>
      <c r="F902" s="25"/>
      <c r="G902" s="25"/>
      <c r="H902" s="183"/>
      <c r="I902" s="187"/>
      <c r="J902" s="187"/>
      <c r="K902" s="187"/>
      <c r="L902" s="186"/>
      <c r="M902" s="186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</row>
    <row r="903" spans="2:24">
      <c r="B903" s="23"/>
      <c r="C903" s="179"/>
      <c r="D903" s="23"/>
      <c r="E903" s="23"/>
      <c r="F903" s="25"/>
      <c r="G903" s="25"/>
      <c r="H903" s="183"/>
      <c r="I903" s="187"/>
      <c r="J903" s="187"/>
      <c r="K903" s="187"/>
      <c r="L903" s="186"/>
      <c r="M903" s="186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</row>
    <row r="904" spans="2:24">
      <c r="B904" s="23"/>
      <c r="C904" s="179"/>
      <c r="D904" s="23"/>
      <c r="E904" s="23"/>
      <c r="F904" s="25"/>
      <c r="G904" s="25"/>
      <c r="H904" s="183"/>
      <c r="I904" s="187"/>
      <c r="J904" s="187"/>
      <c r="K904" s="187"/>
      <c r="L904" s="186"/>
      <c r="M904" s="186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</row>
    <row r="905" spans="2:24">
      <c r="B905" s="23"/>
      <c r="C905" s="179"/>
      <c r="D905" s="23"/>
      <c r="E905" s="23"/>
      <c r="F905" s="25"/>
      <c r="G905" s="25"/>
      <c r="H905" s="183"/>
      <c r="I905" s="187"/>
      <c r="J905" s="187"/>
      <c r="K905" s="187"/>
      <c r="L905" s="186"/>
      <c r="M905" s="186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</row>
    <row r="906" spans="2:24">
      <c r="B906" s="23"/>
      <c r="C906" s="179"/>
      <c r="D906" s="23"/>
      <c r="E906" s="23"/>
      <c r="F906" s="25"/>
      <c r="G906" s="25"/>
      <c r="H906" s="183"/>
      <c r="I906" s="187"/>
      <c r="J906" s="187"/>
      <c r="K906" s="187"/>
      <c r="L906" s="186"/>
      <c r="M906" s="186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</row>
    <row r="907" spans="2:24">
      <c r="B907" s="23"/>
      <c r="C907" s="179"/>
      <c r="D907" s="23"/>
      <c r="E907" s="23"/>
      <c r="F907" s="25"/>
      <c r="G907" s="25"/>
      <c r="H907" s="183"/>
      <c r="I907" s="187"/>
      <c r="J907" s="187"/>
      <c r="K907" s="187"/>
      <c r="L907" s="186"/>
      <c r="M907" s="186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</row>
    <row r="908" spans="2:24">
      <c r="B908" s="23"/>
      <c r="C908" s="179"/>
      <c r="D908" s="23"/>
      <c r="E908" s="23"/>
      <c r="F908" s="25"/>
      <c r="G908" s="25"/>
      <c r="H908" s="183"/>
      <c r="I908" s="187"/>
      <c r="J908" s="187"/>
      <c r="K908" s="187"/>
      <c r="L908" s="186"/>
      <c r="M908" s="186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</row>
    <row r="909" spans="2:24">
      <c r="B909" s="23"/>
      <c r="C909" s="179"/>
      <c r="D909" s="23"/>
      <c r="E909" s="23"/>
      <c r="F909" s="25"/>
      <c r="G909" s="25"/>
      <c r="H909" s="183"/>
      <c r="I909" s="187"/>
      <c r="J909" s="187"/>
      <c r="K909" s="187"/>
      <c r="L909" s="186"/>
      <c r="M909" s="186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</row>
    <row r="910" spans="2:24">
      <c r="B910" s="23"/>
      <c r="C910" s="179"/>
      <c r="D910" s="23"/>
      <c r="E910" s="23"/>
      <c r="F910" s="25"/>
      <c r="G910" s="25"/>
      <c r="H910" s="183"/>
      <c r="I910" s="187"/>
      <c r="J910" s="187"/>
      <c r="K910" s="187"/>
      <c r="L910" s="186"/>
      <c r="M910" s="186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</row>
    <row r="911" spans="2:24">
      <c r="B911" s="23"/>
      <c r="C911" s="179"/>
      <c r="D911" s="23"/>
      <c r="E911" s="23"/>
      <c r="F911" s="25"/>
      <c r="G911" s="25"/>
      <c r="H911" s="183"/>
      <c r="I911" s="187"/>
      <c r="J911" s="187"/>
      <c r="K911" s="187"/>
      <c r="L911" s="186"/>
      <c r="M911" s="186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</row>
    <row r="912" spans="2:24">
      <c r="B912" s="23"/>
      <c r="C912" s="179"/>
      <c r="D912" s="23"/>
      <c r="E912" s="23"/>
      <c r="F912" s="25"/>
      <c r="G912" s="25"/>
      <c r="H912" s="183"/>
      <c r="I912" s="187"/>
      <c r="J912" s="187"/>
      <c r="K912" s="187"/>
      <c r="L912" s="186"/>
      <c r="M912" s="186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</row>
    <row r="913" spans="2:24">
      <c r="B913" s="23"/>
      <c r="C913" s="179"/>
      <c r="D913" s="23"/>
      <c r="E913" s="23"/>
      <c r="F913" s="25"/>
      <c r="G913" s="25"/>
      <c r="H913" s="183"/>
      <c r="I913" s="187"/>
      <c r="J913" s="187"/>
      <c r="K913" s="187"/>
      <c r="L913" s="186"/>
      <c r="M913" s="186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</row>
    <row r="914" spans="2:24">
      <c r="B914" s="23"/>
      <c r="C914" s="179"/>
      <c r="D914" s="23"/>
      <c r="E914" s="23"/>
      <c r="F914" s="25"/>
      <c r="G914" s="25"/>
      <c r="H914" s="183"/>
      <c r="I914" s="187"/>
      <c r="J914" s="187"/>
      <c r="K914" s="187"/>
      <c r="L914" s="186"/>
      <c r="M914" s="186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</row>
    <row r="915" spans="2:24">
      <c r="B915" s="23"/>
      <c r="C915" s="179"/>
      <c r="D915" s="23"/>
      <c r="E915" s="23"/>
      <c r="F915" s="25"/>
      <c r="G915" s="25"/>
      <c r="H915" s="183"/>
      <c r="I915" s="187"/>
      <c r="J915" s="187"/>
      <c r="K915" s="187"/>
      <c r="L915" s="186"/>
      <c r="M915" s="186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</row>
    <row r="916" spans="2:24">
      <c r="B916" s="23"/>
      <c r="C916" s="179"/>
      <c r="D916" s="23"/>
      <c r="E916" s="23"/>
      <c r="F916" s="25"/>
      <c r="G916" s="25"/>
      <c r="H916" s="183"/>
      <c r="I916" s="187"/>
      <c r="J916" s="187"/>
      <c r="K916" s="187"/>
      <c r="L916" s="186"/>
      <c r="M916" s="186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</row>
    <row r="917" spans="2:24">
      <c r="B917" s="23"/>
      <c r="C917" s="179"/>
      <c r="D917" s="23"/>
      <c r="E917" s="23"/>
      <c r="F917" s="25"/>
      <c r="G917" s="25"/>
      <c r="H917" s="183"/>
      <c r="I917" s="187"/>
      <c r="J917" s="187"/>
      <c r="K917" s="187"/>
      <c r="L917" s="186"/>
      <c r="M917" s="186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</row>
    <row r="918" spans="2:24">
      <c r="B918" s="23"/>
      <c r="C918" s="179"/>
      <c r="D918" s="23"/>
      <c r="E918" s="23"/>
      <c r="F918" s="25"/>
      <c r="G918" s="25"/>
      <c r="H918" s="183"/>
      <c r="I918" s="187"/>
      <c r="J918" s="187"/>
      <c r="K918" s="187"/>
      <c r="L918" s="186"/>
      <c r="M918" s="186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</row>
    <row r="919" spans="2:24">
      <c r="B919" s="23"/>
      <c r="C919" s="179"/>
      <c r="D919" s="23"/>
      <c r="E919" s="23"/>
      <c r="F919" s="25"/>
      <c r="G919" s="25"/>
      <c r="H919" s="183"/>
      <c r="I919" s="187"/>
      <c r="J919" s="187"/>
      <c r="K919" s="187"/>
      <c r="L919" s="186"/>
      <c r="M919" s="186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</row>
    <row r="920" spans="2:24">
      <c r="B920" s="23"/>
      <c r="C920" s="179"/>
      <c r="D920" s="23"/>
      <c r="E920" s="23"/>
      <c r="F920" s="25"/>
      <c r="G920" s="25"/>
      <c r="H920" s="183"/>
      <c r="I920" s="187"/>
      <c r="J920" s="187"/>
      <c r="K920" s="187"/>
      <c r="L920" s="186"/>
      <c r="M920" s="186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</row>
    <row r="921" spans="2:24">
      <c r="B921" s="23"/>
      <c r="C921" s="179"/>
      <c r="D921" s="23"/>
      <c r="E921" s="23"/>
      <c r="F921" s="25"/>
      <c r="G921" s="25"/>
      <c r="H921" s="183"/>
      <c r="I921" s="187"/>
      <c r="J921" s="187"/>
      <c r="K921" s="187"/>
      <c r="L921" s="186"/>
      <c r="M921" s="186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</row>
    <row r="922" spans="2:24">
      <c r="B922" s="23"/>
      <c r="C922" s="179"/>
      <c r="D922" s="23"/>
      <c r="E922" s="23"/>
      <c r="F922" s="25"/>
      <c r="G922" s="25"/>
      <c r="H922" s="183"/>
      <c r="I922" s="187"/>
      <c r="J922" s="187"/>
      <c r="K922" s="187"/>
      <c r="L922" s="186"/>
      <c r="M922" s="186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</row>
    <row r="923" spans="2:24">
      <c r="B923" s="23"/>
      <c r="C923" s="179"/>
      <c r="D923" s="23"/>
      <c r="E923" s="23"/>
      <c r="F923" s="25"/>
      <c r="G923" s="25"/>
      <c r="H923" s="183"/>
      <c r="I923" s="187"/>
      <c r="J923" s="187"/>
      <c r="K923" s="187"/>
      <c r="L923" s="186"/>
      <c r="M923" s="186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</row>
    <row r="924" spans="2:24">
      <c r="B924" s="23"/>
      <c r="C924" s="179"/>
      <c r="D924" s="23"/>
      <c r="E924" s="23"/>
      <c r="F924" s="25"/>
      <c r="G924" s="25"/>
      <c r="H924" s="183"/>
      <c r="I924" s="187"/>
      <c r="J924" s="187"/>
      <c r="K924" s="187"/>
      <c r="L924" s="186"/>
      <c r="M924" s="186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</row>
    <row r="925" spans="2:24">
      <c r="B925" s="23"/>
      <c r="C925" s="179"/>
      <c r="D925" s="23"/>
      <c r="E925" s="23"/>
      <c r="F925" s="25"/>
      <c r="G925" s="25"/>
      <c r="H925" s="183"/>
      <c r="I925" s="187"/>
      <c r="J925" s="187"/>
      <c r="K925" s="187"/>
      <c r="L925" s="186"/>
      <c r="M925" s="186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</row>
    <row r="926" spans="2:24">
      <c r="B926" s="23"/>
      <c r="C926" s="179"/>
      <c r="D926" s="23"/>
      <c r="E926" s="23"/>
      <c r="F926" s="25"/>
      <c r="G926" s="25"/>
      <c r="H926" s="183"/>
      <c r="I926" s="187"/>
      <c r="J926" s="187"/>
      <c r="K926" s="187"/>
      <c r="L926" s="186"/>
      <c r="M926" s="186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</row>
    <row r="927" spans="2:24">
      <c r="B927" s="23"/>
      <c r="C927" s="179"/>
      <c r="D927" s="23"/>
      <c r="E927" s="23"/>
      <c r="F927" s="25"/>
      <c r="G927" s="25"/>
      <c r="H927" s="183"/>
      <c r="I927" s="187"/>
      <c r="J927" s="187"/>
      <c r="K927" s="187"/>
      <c r="L927" s="186"/>
      <c r="M927" s="186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</row>
    <row r="928" spans="2:24">
      <c r="B928" s="23"/>
      <c r="C928" s="179"/>
      <c r="D928" s="23"/>
      <c r="E928" s="23"/>
      <c r="F928" s="25"/>
      <c r="G928" s="25"/>
      <c r="H928" s="183"/>
      <c r="I928" s="187"/>
      <c r="J928" s="187"/>
      <c r="K928" s="187"/>
      <c r="L928" s="186"/>
      <c r="M928" s="186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</row>
    <row r="929" spans="2:24">
      <c r="B929" s="23"/>
      <c r="C929" s="179"/>
      <c r="D929" s="23"/>
      <c r="E929" s="23"/>
      <c r="F929" s="25"/>
      <c r="G929" s="25"/>
      <c r="H929" s="183"/>
      <c r="I929" s="187"/>
      <c r="J929" s="187"/>
      <c r="K929" s="187"/>
      <c r="L929" s="186"/>
      <c r="M929" s="186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</row>
    <row r="930" spans="2:24">
      <c r="B930" s="23"/>
      <c r="C930" s="179"/>
      <c r="D930" s="23"/>
      <c r="E930" s="23"/>
      <c r="F930" s="25"/>
      <c r="G930" s="25"/>
      <c r="H930" s="183"/>
      <c r="I930" s="187"/>
      <c r="J930" s="187"/>
      <c r="K930" s="187"/>
      <c r="L930" s="186"/>
      <c r="M930" s="186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</row>
    <row r="931" spans="2:24">
      <c r="B931" s="23"/>
      <c r="C931" s="179"/>
      <c r="D931" s="23"/>
      <c r="E931" s="23"/>
      <c r="F931" s="25"/>
      <c r="G931" s="25"/>
      <c r="H931" s="183"/>
      <c r="I931" s="187"/>
      <c r="J931" s="187"/>
      <c r="K931" s="187"/>
      <c r="L931" s="186"/>
      <c r="M931" s="186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</row>
    <row r="932" spans="2:24">
      <c r="B932" s="23"/>
      <c r="C932" s="179"/>
      <c r="D932" s="23"/>
      <c r="E932" s="23"/>
      <c r="F932" s="25"/>
      <c r="G932" s="25"/>
      <c r="H932" s="183"/>
      <c r="I932" s="187"/>
      <c r="J932" s="187"/>
      <c r="K932" s="187"/>
      <c r="L932" s="186"/>
      <c r="M932" s="186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</row>
    <row r="933" spans="2:24">
      <c r="B933" s="23"/>
      <c r="C933" s="179"/>
      <c r="D933" s="23"/>
      <c r="E933" s="23"/>
      <c r="F933" s="25"/>
      <c r="G933" s="25"/>
      <c r="H933" s="183"/>
      <c r="I933" s="187"/>
      <c r="J933" s="187"/>
      <c r="K933" s="187"/>
      <c r="L933" s="186"/>
      <c r="M933" s="186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</row>
    <row r="934" spans="2:24">
      <c r="B934" s="23"/>
      <c r="C934" s="179"/>
      <c r="D934" s="23"/>
      <c r="E934" s="23"/>
      <c r="F934" s="25"/>
      <c r="G934" s="25"/>
      <c r="H934" s="183"/>
      <c r="I934" s="187"/>
      <c r="J934" s="187"/>
      <c r="K934" s="187"/>
      <c r="L934" s="186"/>
      <c r="M934" s="186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</row>
    <row r="935" spans="2:24">
      <c r="B935" s="23"/>
      <c r="C935" s="179"/>
      <c r="D935" s="23"/>
      <c r="E935" s="23"/>
      <c r="F935" s="25"/>
      <c r="G935" s="25"/>
      <c r="H935" s="183"/>
      <c r="I935" s="187"/>
      <c r="J935" s="187"/>
      <c r="K935" s="187"/>
      <c r="L935" s="186"/>
      <c r="M935" s="186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</row>
    <row r="936" spans="2:24">
      <c r="B936" s="23"/>
      <c r="C936" s="179"/>
      <c r="D936" s="23"/>
      <c r="E936" s="23"/>
      <c r="F936" s="25"/>
      <c r="G936" s="25"/>
      <c r="H936" s="183"/>
      <c r="I936" s="187"/>
      <c r="J936" s="187"/>
      <c r="K936" s="187"/>
      <c r="L936" s="186"/>
      <c r="M936" s="186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</row>
    <row r="937" spans="2:24">
      <c r="B937" s="23"/>
      <c r="C937" s="179"/>
      <c r="D937" s="23"/>
      <c r="E937" s="23"/>
      <c r="F937" s="25"/>
      <c r="G937" s="25"/>
      <c r="H937" s="183"/>
      <c r="I937" s="187"/>
      <c r="J937" s="187"/>
      <c r="K937" s="187"/>
      <c r="L937" s="186"/>
      <c r="M937" s="186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</row>
    <row r="938" spans="2:24">
      <c r="B938" s="23"/>
      <c r="C938" s="179"/>
      <c r="D938" s="23"/>
      <c r="E938" s="23"/>
      <c r="F938" s="25"/>
      <c r="G938" s="25"/>
      <c r="H938" s="183"/>
      <c r="I938" s="187"/>
      <c r="J938" s="187"/>
      <c r="K938" s="187"/>
      <c r="L938" s="186"/>
      <c r="M938" s="186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</row>
    <row r="939" spans="2:24">
      <c r="B939" s="23"/>
      <c r="C939" s="179"/>
      <c r="D939" s="23"/>
      <c r="E939" s="23"/>
      <c r="F939" s="25"/>
      <c r="G939" s="25"/>
      <c r="H939" s="183"/>
      <c r="I939" s="187"/>
      <c r="J939" s="187"/>
      <c r="K939" s="187"/>
      <c r="L939" s="186"/>
      <c r="M939" s="186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</row>
    <row r="940" spans="2:24">
      <c r="B940" s="23"/>
      <c r="C940" s="179"/>
      <c r="D940" s="23"/>
      <c r="E940" s="23"/>
      <c r="F940" s="25"/>
      <c r="G940" s="25"/>
      <c r="H940" s="183"/>
      <c r="I940" s="187"/>
      <c r="J940" s="187"/>
      <c r="K940" s="187"/>
      <c r="L940" s="186"/>
      <c r="M940" s="186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</row>
    <row r="941" spans="2:24">
      <c r="B941" s="23"/>
      <c r="C941" s="179"/>
      <c r="D941" s="23"/>
      <c r="E941" s="23"/>
      <c r="F941" s="25"/>
      <c r="G941" s="25"/>
      <c r="H941" s="183"/>
      <c r="I941" s="187"/>
      <c r="J941" s="187"/>
      <c r="K941" s="187"/>
      <c r="L941" s="186"/>
      <c r="M941" s="186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</row>
    <row r="942" spans="2:24">
      <c r="B942" s="23"/>
      <c r="C942" s="179"/>
      <c r="D942" s="23"/>
      <c r="E942" s="23"/>
      <c r="F942" s="25"/>
      <c r="G942" s="25"/>
      <c r="H942" s="183"/>
      <c r="I942" s="187"/>
      <c r="J942" s="187"/>
      <c r="K942" s="187"/>
      <c r="L942" s="186"/>
      <c r="M942" s="186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</row>
    <row r="943" spans="2:24">
      <c r="B943" s="23"/>
      <c r="C943" s="179"/>
      <c r="D943" s="23"/>
      <c r="E943" s="23"/>
      <c r="F943" s="25"/>
      <c r="G943" s="25"/>
      <c r="H943" s="183"/>
      <c r="I943" s="187"/>
      <c r="J943" s="187"/>
      <c r="K943" s="187"/>
      <c r="L943" s="186"/>
      <c r="M943" s="186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</row>
    <row r="944" spans="2:24">
      <c r="B944" s="23"/>
      <c r="C944" s="179"/>
      <c r="D944" s="23"/>
      <c r="E944" s="23"/>
      <c r="F944" s="25"/>
      <c r="G944" s="25"/>
      <c r="H944" s="183"/>
      <c r="I944" s="187"/>
      <c r="J944" s="187"/>
      <c r="K944" s="187"/>
      <c r="L944" s="186"/>
      <c r="M944" s="186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</row>
    <row r="945" spans="2:24">
      <c r="B945" s="23"/>
      <c r="C945" s="179"/>
      <c r="D945" s="23"/>
      <c r="E945" s="23"/>
      <c r="F945" s="25"/>
      <c r="G945" s="25"/>
      <c r="H945" s="183"/>
      <c r="I945" s="187"/>
      <c r="J945" s="187"/>
      <c r="K945" s="187"/>
      <c r="L945" s="186"/>
      <c r="M945" s="186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</row>
    <row r="946" spans="2:24">
      <c r="B946" s="23"/>
      <c r="C946" s="179"/>
      <c r="D946" s="23"/>
      <c r="E946" s="23"/>
      <c r="F946" s="25"/>
      <c r="G946" s="25"/>
      <c r="H946" s="183"/>
      <c r="I946" s="187"/>
      <c r="J946" s="187"/>
      <c r="K946" s="187"/>
      <c r="L946" s="186"/>
      <c r="M946" s="186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</row>
    <row r="947" spans="2:24">
      <c r="B947" s="23"/>
      <c r="C947" s="179"/>
      <c r="D947" s="23"/>
      <c r="E947" s="23"/>
      <c r="F947" s="25"/>
      <c r="G947" s="25"/>
      <c r="H947" s="183"/>
      <c r="I947" s="187"/>
      <c r="J947" s="187"/>
      <c r="K947" s="187"/>
      <c r="L947" s="186"/>
      <c r="M947" s="186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</row>
    <row r="948" spans="2:24">
      <c r="B948" s="23"/>
      <c r="C948" s="179"/>
      <c r="D948" s="23"/>
      <c r="E948" s="23"/>
      <c r="F948" s="25"/>
      <c r="G948" s="25"/>
      <c r="H948" s="183"/>
      <c r="I948" s="187"/>
      <c r="J948" s="187"/>
      <c r="K948" s="187"/>
      <c r="L948" s="186"/>
      <c r="M948" s="186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</row>
    <row r="949" spans="2:24">
      <c r="B949" s="23"/>
      <c r="C949" s="179"/>
      <c r="D949" s="23"/>
      <c r="E949" s="23"/>
      <c r="F949" s="25"/>
      <c r="G949" s="25"/>
      <c r="H949" s="183"/>
      <c r="I949" s="187"/>
      <c r="J949" s="187"/>
      <c r="K949" s="187"/>
      <c r="L949" s="186"/>
      <c r="M949" s="186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</row>
    <row r="950" spans="2:24">
      <c r="B950" s="23"/>
      <c r="C950" s="179"/>
      <c r="D950" s="23"/>
      <c r="E950" s="23"/>
      <c r="F950" s="25"/>
      <c r="G950" s="25"/>
      <c r="H950" s="183"/>
      <c r="I950" s="187"/>
      <c r="J950" s="187"/>
      <c r="K950" s="187"/>
      <c r="L950" s="186"/>
      <c r="M950" s="186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</row>
    <row r="951" spans="2:24">
      <c r="B951" s="23"/>
      <c r="C951" s="179"/>
      <c r="D951" s="23"/>
      <c r="E951" s="23"/>
      <c r="F951" s="25"/>
      <c r="G951" s="25"/>
      <c r="H951" s="183"/>
      <c r="I951" s="187"/>
      <c r="J951" s="187"/>
      <c r="K951" s="187"/>
      <c r="L951" s="186"/>
      <c r="M951" s="186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</row>
    <row r="952" spans="2:24">
      <c r="B952" s="23"/>
      <c r="C952" s="179"/>
      <c r="D952" s="23"/>
      <c r="E952" s="23"/>
      <c r="F952" s="25"/>
      <c r="G952" s="25"/>
      <c r="H952" s="183"/>
      <c r="I952" s="187"/>
      <c r="J952" s="187"/>
      <c r="K952" s="187"/>
      <c r="L952" s="186"/>
      <c r="M952" s="186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</row>
    <row r="953" spans="2:24">
      <c r="B953" s="23"/>
      <c r="C953" s="179"/>
      <c r="D953" s="23"/>
      <c r="E953" s="23"/>
      <c r="F953" s="25"/>
      <c r="G953" s="25"/>
      <c r="H953" s="183"/>
      <c r="I953" s="187"/>
      <c r="J953" s="187"/>
      <c r="K953" s="187"/>
      <c r="L953" s="186"/>
      <c r="M953" s="186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</row>
    <row r="954" spans="2:24">
      <c r="B954" s="23"/>
      <c r="C954" s="179"/>
      <c r="D954" s="23"/>
      <c r="E954" s="23"/>
      <c r="F954" s="25"/>
      <c r="G954" s="25"/>
      <c r="H954" s="183"/>
      <c r="I954" s="187"/>
      <c r="J954" s="187"/>
      <c r="K954" s="187"/>
      <c r="L954" s="186"/>
      <c r="M954" s="186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</row>
    <row r="955" spans="2:24">
      <c r="B955" s="23"/>
      <c r="C955" s="179"/>
      <c r="D955" s="23"/>
      <c r="E955" s="23"/>
      <c r="F955" s="25"/>
      <c r="G955" s="25"/>
      <c r="H955" s="183"/>
      <c r="I955" s="187"/>
      <c r="J955" s="187"/>
      <c r="K955" s="187"/>
      <c r="L955" s="186"/>
      <c r="M955" s="186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</row>
    <row r="956" spans="2:24">
      <c r="B956" s="23"/>
      <c r="C956" s="179"/>
      <c r="D956" s="23"/>
      <c r="E956" s="23"/>
      <c r="F956" s="25"/>
      <c r="G956" s="25"/>
      <c r="H956" s="183"/>
      <c r="I956" s="187"/>
      <c r="J956" s="187"/>
      <c r="K956" s="187"/>
      <c r="L956" s="186"/>
      <c r="M956" s="186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</row>
    <row r="957" spans="2:24">
      <c r="B957" s="23"/>
      <c r="C957" s="179"/>
      <c r="D957" s="23"/>
      <c r="E957" s="23"/>
      <c r="F957" s="25"/>
      <c r="G957" s="25"/>
      <c r="H957" s="183"/>
      <c r="I957" s="187"/>
      <c r="J957" s="187"/>
      <c r="K957" s="187"/>
      <c r="L957" s="186"/>
      <c r="M957" s="186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</row>
    <row r="958" spans="2:24">
      <c r="B958" s="23"/>
      <c r="C958" s="179"/>
      <c r="D958" s="23"/>
      <c r="E958" s="23"/>
      <c r="F958" s="25"/>
      <c r="G958" s="25"/>
      <c r="H958" s="183"/>
      <c r="I958" s="187"/>
      <c r="J958" s="187"/>
      <c r="K958" s="187"/>
      <c r="L958" s="186"/>
      <c r="M958" s="186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</row>
    <row r="959" spans="2:24">
      <c r="B959" s="23"/>
      <c r="C959" s="179"/>
      <c r="D959" s="23"/>
      <c r="E959" s="23"/>
      <c r="F959" s="25"/>
      <c r="G959" s="25"/>
      <c r="H959" s="183"/>
      <c r="I959" s="187"/>
      <c r="J959" s="187"/>
      <c r="K959" s="187"/>
      <c r="L959" s="186"/>
      <c r="M959" s="186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</row>
    <row r="960" spans="2:24">
      <c r="B960" s="23"/>
      <c r="C960" s="179"/>
      <c r="D960" s="23"/>
      <c r="E960" s="23"/>
      <c r="F960" s="25"/>
      <c r="G960" s="25"/>
      <c r="H960" s="183"/>
      <c r="I960" s="187"/>
      <c r="J960" s="187"/>
      <c r="K960" s="187"/>
      <c r="L960" s="186"/>
      <c r="M960" s="186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</row>
    <row r="961" spans="2:24">
      <c r="B961" s="23"/>
      <c r="C961" s="179"/>
      <c r="D961" s="23"/>
      <c r="E961" s="23"/>
      <c r="F961" s="25"/>
      <c r="G961" s="25"/>
      <c r="H961" s="183"/>
      <c r="I961" s="187"/>
      <c r="J961" s="187"/>
      <c r="K961" s="187"/>
      <c r="L961" s="186"/>
      <c r="M961" s="186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</row>
    <row r="962" spans="2:24">
      <c r="B962" s="23"/>
      <c r="C962" s="179"/>
      <c r="D962" s="23"/>
      <c r="E962" s="23"/>
      <c r="F962" s="25"/>
      <c r="G962" s="25"/>
      <c r="H962" s="183"/>
      <c r="I962" s="187"/>
      <c r="J962" s="187"/>
      <c r="K962" s="187"/>
      <c r="L962" s="186"/>
      <c r="M962" s="186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</row>
    <row r="963" spans="2:24">
      <c r="B963" s="23"/>
      <c r="C963" s="179"/>
      <c r="D963" s="23"/>
      <c r="E963" s="23"/>
      <c r="F963" s="25"/>
      <c r="G963" s="25"/>
      <c r="H963" s="183"/>
      <c r="I963" s="187"/>
      <c r="J963" s="187"/>
      <c r="K963" s="187"/>
      <c r="L963" s="186"/>
      <c r="M963" s="186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</row>
    <row r="964" spans="2:24">
      <c r="B964" s="23"/>
      <c r="C964" s="179"/>
      <c r="D964" s="23"/>
      <c r="E964" s="23"/>
      <c r="F964" s="25"/>
      <c r="G964" s="25"/>
      <c r="H964" s="183"/>
      <c r="I964" s="187"/>
      <c r="J964" s="187"/>
      <c r="K964" s="187"/>
      <c r="L964" s="186"/>
      <c r="M964" s="186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</row>
    <row r="965" spans="2:24">
      <c r="B965" s="23"/>
      <c r="C965" s="179"/>
      <c r="D965" s="23"/>
      <c r="E965" s="23"/>
      <c r="F965" s="25"/>
      <c r="G965" s="25"/>
      <c r="H965" s="183"/>
      <c r="I965" s="187"/>
      <c r="J965" s="187"/>
      <c r="K965" s="187"/>
      <c r="L965" s="186"/>
      <c r="M965" s="186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</row>
    <row r="966" spans="2:24">
      <c r="B966" s="23"/>
      <c r="C966" s="179"/>
      <c r="D966" s="23"/>
      <c r="E966" s="23"/>
      <c r="F966" s="25"/>
      <c r="G966" s="25"/>
      <c r="H966" s="183"/>
      <c r="I966" s="187"/>
      <c r="J966" s="187"/>
      <c r="K966" s="187"/>
      <c r="L966" s="186"/>
      <c r="M966" s="186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</row>
    <row r="967" spans="2:24">
      <c r="B967" s="23"/>
      <c r="C967" s="179"/>
      <c r="D967" s="23"/>
      <c r="E967" s="23"/>
      <c r="F967" s="25"/>
      <c r="G967" s="25"/>
      <c r="H967" s="183"/>
      <c r="I967" s="187"/>
      <c r="J967" s="187"/>
      <c r="K967" s="187"/>
      <c r="L967" s="186"/>
      <c r="M967" s="186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</row>
    <row r="968" spans="2:24">
      <c r="B968" s="23"/>
      <c r="C968" s="179"/>
      <c r="D968" s="23"/>
      <c r="E968" s="23"/>
      <c r="F968" s="25"/>
      <c r="G968" s="25"/>
      <c r="H968" s="183"/>
      <c r="I968" s="187"/>
      <c r="J968" s="187"/>
      <c r="K968" s="187"/>
      <c r="L968" s="186"/>
      <c r="M968" s="186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</row>
    <row r="969" spans="2:24">
      <c r="B969" s="23"/>
      <c r="C969" s="179"/>
      <c r="D969" s="23"/>
      <c r="E969" s="23"/>
      <c r="F969" s="25"/>
      <c r="G969" s="25"/>
      <c r="H969" s="183"/>
      <c r="I969" s="187"/>
      <c r="J969" s="187"/>
      <c r="K969" s="187"/>
      <c r="L969" s="186"/>
      <c r="M969" s="186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</row>
    <row r="970" spans="2:24">
      <c r="B970" s="23"/>
      <c r="C970" s="179"/>
      <c r="D970" s="23"/>
      <c r="E970" s="23"/>
      <c r="F970" s="25"/>
      <c r="G970" s="25"/>
      <c r="H970" s="183"/>
      <c r="I970" s="187"/>
      <c r="J970" s="187"/>
      <c r="K970" s="187"/>
      <c r="L970" s="186"/>
      <c r="M970" s="186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</row>
    <row r="971" spans="2:24">
      <c r="B971" s="23"/>
      <c r="C971" s="179"/>
      <c r="D971" s="23"/>
      <c r="E971" s="23"/>
      <c r="F971" s="25"/>
      <c r="G971" s="25"/>
      <c r="H971" s="183"/>
      <c r="I971" s="187"/>
      <c r="J971" s="187"/>
      <c r="K971" s="187"/>
      <c r="L971" s="186"/>
      <c r="M971" s="186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</row>
    <row r="972" spans="2:24">
      <c r="B972" s="23"/>
      <c r="C972" s="179"/>
      <c r="D972" s="23"/>
      <c r="E972" s="23"/>
      <c r="F972" s="25"/>
      <c r="G972" s="25"/>
      <c r="H972" s="183"/>
      <c r="I972" s="187"/>
      <c r="J972" s="187"/>
      <c r="K972" s="187"/>
      <c r="L972" s="186"/>
      <c r="M972" s="186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</row>
    <row r="973" spans="2:24">
      <c r="B973" s="23"/>
      <c r="C973" s="179"/>
      <c r="D973" s="23"/>
      <c r="E973" s="23"/>
      <c r="F973" s="25"/>
      <c r="G973" s="25"/>
      <c r="H973" s="183"/>
      <c r="I973" s="187"/>
      <c r="J973" s="187"/>
      <c r="K973" s="187"/>
      <c r="L973" s="186"/>
      <c r="M973" s="186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</row>
    <row r="974" spans="2:24">
      <c r="B974" s="23"/>
      <c r="C974" s="179"/>
      <c r="D974" s="23"/>
      <c r="E974" s="23"/>
      <c r="F974" s="25"/>
      <c r="G974" s="25"/>
      <c r="H974" s="183"/>
      <c r="I974" s="187"/>
      <c r="J974" s="187"/>
      <c r="K974" s="187"/>
      <c r="L974" s="186"/>
      <c r="M974" s="186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</row>
    <row r="975" spans="2:24">
      <c r="B975" s="23"/>
      <c r="C975" s="179"/>
      <c r="D975" s="23"/>
      <c r="E975" s="23"/>
      <c r="F975" s="25"/>
      <c r="G975" s="25"/>
      <c r="H975" s="183"/>
      <c r="I975" s="187"/>
      <c r="J975" s="187"/>
      <c r="K975" s="187"/>
      <c r="L975" s="186"/>
      <c r="M975" s="186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</row>
    <row r="976" spans="2:24">
      <c r="B976" s="23"/>
      <c r="C976" s="179"/>
      <c r="D976" s="23"/>
      <c r="E976" s="23"/>
      <c r="F976" s="25"/>
      <c r="G976" s="25"/>
      <c r="H976" s="183"/>
      <c r="I976" s="187"/>
      <c r="J976" s="187"/>
      <c r="K976" s="187"/>
      <c r="L976" s="186"/>
      <c r="M976" s="186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</row>
    <row r="977" spans="2:24">
      <c r="B977" s="23"/>
      <c r="C977" s="189"/>
      <c r="D977" s="23"/>
      <c r="E977" s="23"/>
      <c r="F977" s="177"/>
      <c r="G977" s="177"/>
      <c r="H977" s="183"/>
      <c r="I977" s="187"/>
      <c r="J977" s="187"/>
      <c r="K977" s="187"/>
      <c r="L977" s="186"/>
      <c r="M977" s="186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</row>
    <row r="978" spans="2:24">
      <c r="B978" s="23"/>
      <c r="C978" s="189"/>
      <c r="D978" s="23"/>
      <c r="E978" s="23"/>
      <c r="F978" s="177"/>
      <c r="G978" s="177"/>
      <c r="H978" s="183"/>
      <c r="I978" s="187"/>
      <c r="J978" s="187"/>
      <c r="K978" s="187"/>
      <c r="L978" s="186"/>
      <c r="M978" s="186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</row>
    <row r="979" spans="2:24">
      <c r="B979" s="23"/>
      <c r="C979" s="189"/>
      <c r="D979" s="23"/>
      <c r="E979" s="23"/>
      <c r="F979" s="177"/>
      <c r="G979" s="177"/>
      <c r="H979" s="183"/>
      <c r="I979" s="187"/>
      <c r="J979" s="187"/>
      <c r="K979" s="187"/>
      <c r="L979" s="186"/>
      <c r="M979" s="186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</row>
    <row r="980" spans="2:24">
      <c r="B980" s="23"/>
      <c r="C980" s="189"/>
      <c r="D980" s="23"/>
      <c r="E980" s="23"/>
      <c r="F980" s="177"/>
      <c r="G980" s="177"/>
      <c r="H980" s="183"/>
      <c r="I980" s="187"/>
      <c r="J980" s="187"/>
      <c r="K980" s="187"/>
      <c r="L980" s="186"/>
      <c r="M980" s="186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</row>
    <row r="981" spans="2:24">
      <c r="B981" s="23"/>
      <c r="C981" s="189"/>
      <c r="D981" s="23"/>
      <c r="E981" s="23"/>
      <c r="F981" s="177"/>
      <c r="G981" s="177"/>
      <c r="H981" s="183"/>
      <c r="I981" s="187"/>
      <c r="J981" s="187"/>
      <c r="K981" s="187"/>
      <c r="L981" s="186"/>
      <c r="M981" s="186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</row>
    <row r="982" spans="2:24">
      <c r="B982" s="23"/>
      <c r="C982" s="189"/>
      <c r="D982" s="23"/>
      <c r="E982" s="23"/>
      <c r="F982" s="177"/>
      <c r="G982" s="177"/>
      <c r="H982" s="183"/>
      <c r="I982" s="187"/>
      <c r="J982" s="187"/>
      <c r="K982" s="187"/>
      <c r="L982" s="186"/>
      <c r="M982" s="186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</row>
    <row r="983" spans="2:24">
      <c r="B983" s="23"/>
      <c r="C983" s="189"/>
      <c r="D983" s="23"/>
      <c r="E983" s="23"/>
      <c r="F983" s="177"/>
      <c r="G983" s="177"/>
      <c r="H983" s="183"/>
      <c r="I983" s="187"/>
      <c r="J983" s="187"/>
      <c r="K983" s="187"/>
      <c r="L983" s="186"/>
      <c r="M983" s="186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</row>
    <row r="984" spans="2:24">
      <c r="B984" s="23"/>
      <c r="C984" s="189"/>
      <c r="D984" s="23"/>
      <c r="E984" s="23"/>
      <c r="F984" s="177"/>
      <c r="G984" s="177"/>
      <c r="H984" s="183"/>
      <c r="I984" s="187"/>
      <c r="J984" s="187"/>
      <c r="K984" s="187"/>
      <c r="L984" s="186"/>
      <c r="M984" s="186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</row>
    <row r="985" spans="2:24">
      <c r="B985" s="23"/>
      <c r="C985" s="189"/>
      <c r="D985" s="23"/>
      <c r="E985" s="23"/>
      <c r="F985" s="177"/>
      <c r="G985" s="177"/>
      <c r="H985" s="183"/>
      <c r="I985" s="187"/>
      <c r="J985" s="187"/>
      <c r="K985" s="187"/>
      <c r="L985" s="186"/>
      <c r="M985" s="186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</row>
    <row r="986" spans="2:24">
      <c r="B986" s="23"/>
      <c r="C986" s="189"/>
      <c r="D986" s="23"/>
      <c r="E986" s="23"/>
      <c r="F986" s="177"/>
      <c r="G986" s="177"/>
      <c r="H986" s="183"/>
      <c r="I986" s="187"/>
      <c r="J986" s="187"/>
      <c r="K986" s="187"/>
      <c r="L986" s="186"/>
      <c r="M986" s="186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</row>
    <row r="987" spans="2:24">
      <c r="B987" s="23"/>
      <c r="C987" s="189"/>
      <c r="D987" s="23"/>
      <c r="E987" s="23"/>
      <c r="F987" s="177"/>
      <c r="G987" s="177"/>
      <c r="H987" s="183"/>
      <c r="I987" s="187"/>
      <c r="J987" s="187"/>
      <c r="K987" s="187"/>
      <c r="L987" s="186"/>
      <c r="M987" s="186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</row>
    <row r="988" spans="2:24">
      <c r="B988" s="23"/>
      <c r="C988" s="189"/>
      <c r="D988" s="23"/>
      <c r="E988" s="23"/>
      <c r="F988" s="177"/>
      <c r="G988" s="177"/>
      <c r="H988" s="183"/>
      <c r="I988" s="187"/>
      <c r="J988" s="187"/>
      <c r="K988" s="187"/>
      <c r="L988" s="186"/>
      <c r="M988" s="186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</row>
    <row r="989" spans="2:24">
      <c r="B989" s="23"/>
      <c r="C989" s="189"/>
      <c r="D989" s="23"/>
      <c r="E989" s="23"/>
      <c r="F989" s="177"/>
      <c r="G989" s="177"/>
      <c r="H989" s="183"/>
      <c r="I989" s="187"/>
      <c r="J989" s="187"/>
      <c r="K989" s="187"/>
      <c r="L989" s="186"/>
      <c r="M989" s="186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</row>
    <row r="990" spans="2:24">
      <c r="B990" s="23"/>
      <c r="C990" s="189"/>
      <c r="D990" s="23"/>
      <c r="E990" s="23"/>
      <c r="F990" s="177"/>
      <c r="G990" s="177"/>
      <c r="H990" s="183"/>
      <c r="I990" s="187"/>
      <c r="J990" s="187"/>
      <c r="K990" s="187"/>
      <c r="L990" s="186"/>
      <c r="M990" s="186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</row>
    <row r="991" spans="2:24">
      <c r="B991" s="23"/>
      <c r="C991" s="189"/>
      <c r="D991" s="23"/>
      <c r="E991" s="23"/>
      <c r="F991" s="177"/>
      <c r="G991" s="177"/>
      <c r="H991" s="183"/>
      <c r="I991" s="187"/>
      <c r="J991" s="187"/>
      <c r="K991" s="187"/>
      <c r="L991" s="186"/>
      <c r="M991" s="186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</row>
    <row r="992" spans="2:24">
      <c r="B992" s="23"/>
      <c r="C992" s="189"/>
      <c r="D992" s="23"/>
      <c r="E992" s="23"/>
      <c r="F992" s="177"/>
      <c r="G992" s="177"/>
      <c r="H992" s="183"/>
      <c r="I992" s="187"/>
      <c r="J992" s="187"/>
      <c r="K992" s="187"/>
      <c r="L992" s="186"/>
      <c r="M992" s="186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</row>
    <row r="993" spans="2:24">
      <c r="B993" s="23"/>
      <c r="C993" s="189"/>
      <c r="D993" s="23"/>
      <c r="E993" s="23"/>
      <c r="F993" s="177"/>
      <c r="G993" s="177"/>
      <c r="H993" s="183"/>
      <c r="I993" s="187"/>
      <c r="J993" s="187"/>
      <c r="K993" s="187"/>
      <c r="L993" s="186"/>
      <c r="M993" s="186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</row>
    <row r="994" spans="2:24">
      <c r="B994" s="23"/>
      <c r="C994" s="189"/>
      <c r="D994" s="23"/>
      <c r="E994" s="23"/>
      <c r="F994" s="177"/>
      <c r="G994" s="177"/>
      <c r="H994" s="183"/>
      <c r="I994" s="187"/>
      <c r="J994" s="187"/>
      <c r="K994" s="187"/>
      <c r="L994" s="186"/>
      <c r="M994" s="186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</row>
    <row r="995" spans="2:24">
      <c r="B995" s="23"/>
      <c r="C995" s="189"/>
      <c r="D995" s="23"/>
      <c r="E995" s="23"/>
      <c r="F995" s="177"/>
      <c r="G995" s="177"/>
      <c r="H995" s="183"/>
      <c r="I995" s="187"/>
      <c r="J995" s="187"/>
      <c r="K995" s="187"/>
      <c r="L995" s="186"/>
      <c r="M995" s="186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</row>
    <row r="996" spans="2:24">
      <c r="B996" s="23"/>
      <c r="C996" s="189"/>
      <c r="D996" s="23"/>
      <c r="E996" s="23"/>
      <c r="F996" s="177"/>
      <c r="G996" s="177"/>
      <c r="H996" s="183"/>
      <c r="I996" s="187"/>
      <c r="J996" s="187"/>
      <c r="K996" s="187"/>
      <c r="L996" s="186"/>
      <c r="M996" s="186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</row>
    <row r="997" spans="2:24">
      <c r="B997" s="23"/>
      <c r="C997" s="189"/>
      <c r="D997" s="23"/>
      <c r="E997" s="23"/>
      <c r="F997" s="177"/>
      <c r="G997" s="177"/>
      <c r="H997" s="183"/>
      <c r="I997" s="187"/>
      <c r="J997" s="187"/>
      <c r="K997" s="187"/>
      <c r="L997" s="186"/>
      <c r="M997" s="186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</row>
    <row r="998" spans="2:24">
      <c r="B998" s="23"/>
      <c r="C998" s="189"/>
      <c r="D998" s="23"/>
      <c r="E998" s="23"/>
      <c r="F998" s="177"/>
      <c r="G998" s="177"/>
      <c r="H998" s="183"/>
      <c r="I998" s="187"/>
      <c r="J998" s="187"/>
      <c r="K998" s="187"/>
      <c r="L998" s="186"/>
      <c r="M998" s="186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</row>
    <row r="999" spans="2:24">
      <c r="B999" s="23"/>
      <c r="C999" s="189"/>
      <c r="D999" s="23"/>
      <c r="E999" s="23"/>
      <c r="F999" s="177"/>
      <c r="G999" s="177"/>
      <c r="H999" s="183"/>
      <c r="I999" s="187"/>
      <c r="J999" s="187"/>
      <c r="K999" s="187"/>
      <c r="L999" s="186"/>
      <c r="M999" s="186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</row>
    <row r="1000" spans="2:24">
      <c r="B1000" s="23"/>
      <c r="C1000" s="189"/>
      <c r="D1000" s="23"/>
      <c r="E1000" s="23"/>
      <c r="F1000" s="177"/>
      <c r="G1000" s="177"/>
      <c r="H1000" s="183"/>
      <c r="I1000" s="187"/>
      <c r="J1000" s="187"/>
      <c r="K1000" s="187"/>
      <c r="L1000" s="186"/>
      <c r="M1000" s="186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</row>
    <row r="1001" spans="2:24">
      <c r="B1001" s="23"/>
      <c r="C1001" s="189"/>
      <c r="D1001" s="23"/>
      <c r="E1001" s="23"/>
      <c r="F1001" s="177"/>
      <c r="G1001" s="177"/>
      <c r="H1001" s="183"/>
      <c r="I1001" s="187"/>
      <c r="J1001" s="187"/>
      <c r="K1001" s="187"/>
      <c r="L1001" s="186"/>
      <c r="M1001" s="186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</row>
    <row r="1002" spans="2:24">
      <c r="B1002" s="23"/>
      <c r="C1002" s="189"/>
      <c r="D1002" s="23"/>
      <c r="E1002" s="23"/>
      <c r="F1002" s="177"/>
      <c r="G1002" s="177"/>
      <c r="H1002" s="183"/>
      <c r="I1002" s="187"/>
      <c r="J1002" s="187"/>
      <c r="K1002" s="187"/>
      <c r="L1002" s="186"/>
      <c r="M1002" s="186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</row>
    <row r="1003" spans="2:24">
      <c r="B1003" s="23"/>
      <c r="C1003" s="189"/>
      <c r="D1003" s="23"/>
      <c r="E1003" s="23"/>
      <c r="F1003" s="177"/>
      <c r="G1003" s="177"/>
      <c r="H1003" s="183"/>
      <c r="I1003" s="187"/>
      <c r="J1003" s="187"/>
      <c r="K1003" s="187"/>
      <c r="L1003" s="186"/>
      <c r="M1003" s="186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</row>
    <row r="1004" spans="2:24">
      <c r="B1004" s="23"/>
      <c r="C1004" s="189"/>
      <c r="D1004" s="23"/>
      <c r="E1004" s="23"/>
      <c r="F1004" s="177"/>
      <c r="G1004" s="177"/>
      <c r="H1004" s="183"/>
      <c r="I1004" s="187"/>
      <c r="J1004" s="187"/>
      <c r="K1004" s="187"/>
      <c r="L1004" s="186"/>
      <c r="M1004" s="186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</row>
    <row r="1005" spans="2:24">
      <c r="B1005" s="23"/>
      <c r="C1005" s="189"/>
      <c r="D1005" s="23"/>
      <c r="E1005" s="23"/>
      <c r="F1005" s="177"/>
      <c r="G1005" s="177"/>
      <c r="H1005" s="183"/>
      <c r="I1005" s="187"/>
      <c r="J1005" s="187"/>
      <c r="K1005" s="187"/>
      <c r="L1005" s="186"/>
      <c r="M1005" s="186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</row>
    <row r="1006" spans="2:24">
      <c r="B1006" s="23"/>
      <c r="C1006" s="189"/>
      <c r="D1006" s="23"/>
      <c r="E1006" s="23"/>
      <c r="F1006" s="177"/>
      <c r="G1006" s="177"/>
      <c r="H1006" s="183"/>
      <c r="I1006" s="187"/>
      <c r="J1006" s="187"/>
      <c r="K1006" s="187"/>
      <c r="L1006" s="186"/>
      <c r="M1006" s="186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</row>
    <row r="1007" spans="2:24">
      <c r="B1007" s="23"/>
      <c r="C1007" s="189"/>
      <c r="D1007" s="23"/>
      <c r="E1007" s="23"/>
      <c r="F1007" s="177"/>
      <c r="G1007" s="177"/>
      <c r="H1007" s="183"/>
      <c r="I1007" s="187"/>
      <c r="J1007" s="187"/>
      <c r="K1007" s="187"/>
      <c r="L1007" s="186"/>
      <c r="M1007" s="186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</row>
    <row r="1008" spans="2:24">
      <c r="B1008" s="23"/>
      <c r="C1008" s="189"/>
      <c r="D1008" s="23"/>
      <c r="E1008" s="23"/>
      <c r="F1008" s="177"/>
      <c r="G1008" s="177"/>
      <c r="H1008" s="183"/>
      <c r="I1008" s="187"/>
      <c r="J1008" s="187"/>
      <c r="K1008" s="187"/>
      <c r="L1008" s="186"/>
      <c r="M1008" s="186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</row>
    <row r="1009" spans="2:24">
      <c r="B1009" s="23"/>
      <c r="C1009" s="189"/>
      <c r="D1009" s="23"/>
      <c r="E1009" s="23"/>
      <c r="F1009" s="177"/>
      <c r="G1009" s="177"/>
      <c r="H1009" s="183"/>
      <c r="I1009" s="187"/>
      <c r="J1009" s="187"/>
      <c r="K1009" s="187"/>
      <c r="L1009" s="186"/>
      <c r="M1009" s="186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</row>
    <row r="1010" spans="2:24">
      <c r="B1010" s="23"/>
      <c r="C1010" s="189"/>
      <c r="D1010" s="23"/>
      <c r="E1010" s="23"/>
      <c r="F1010" s="177"/>
      <c r="G1010" s="177"/>
      <c r="H1010" s="183"/>
      <c r="I1010" s="187"/>
      <c r="J1010" s="187"/>
      <c r="K1010" s="187"/>
      <c r="L1010" s="186"/>
      <c r="M1010" s="186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</row>
    <row r="1011" spans="2:24">
      <c r="B1011" s="23"/>
      <c r="C1011" s="189"/>
      <c r="D1011" s="23"/>
      <c r="E1011" s="23"/>
      <c r="F1011" s="177"/>
      <c r="G1011" s="177"/>
      <c r="H1011" s="183"/>
      <c r="I1011" s="187"/>
      <c r="J1011" s="187"/>
      <c r="K1011" s="187"/>
      <c r="L1011" s="186"/>
      <c r="M1011" s="186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</row>
    <row r="1012" spans="2:24">
      <c r="B1012" s="23"/>
      <c r="C1012" s="189"/>
      <c r="D1012" s="23"/>
      <c r="E1012" s="23"/>
      <c r="F1012" s="177"/>
      <c r="G1012" s="177"/>
      <c r="H1012" s="183"/>
      <c r="I1012" s="187"/>
      <c r="J1012" s="187"/>
      <c r="K1012" s="187"/>
      <c r="L1012" s="186"/>
      <c r="M1012" s="186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</row>
    <row r="1013" spans="2:24">
      <c r="B1013" s="23"/>
      <c r="C1013" s="189"/>
      <c r="D1013" s="23"/>
      <c r="E1013" s="23"/>
      <c r="F1013" s="177"/>
      <c r="G1013" s="177"/>
      <c r="H1013" s="183"/>
      <c r="I1013" s="187"/>
      <c r="J1013" s="187"/>
      <c r="K1013" s="187"/>
      <c r="L1013" s="186"/>
      <c r="M1013" s="186"/>
      <c r="N1013" s="177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</row>
    <row r="1014" spans="2:24">
      <c r="B1014" s="23"/>
      <c r="C1014" s="189"/>
      <c r="D1014" s="23"/>
      <c r="E1014" s="23"/>
      <c r="F1014" s="177"/>
      <c r="G1014" s="177"/>
      <c r="H1014" s="183"/>
      <c r="I1014" s="187"/>
      <c r="J1014" s="187"/>
      <c r="K1014" s="187"/>
      <c r="L1014" s="186"/>
      <c r="M1014" s="186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</row>
    <row r="1015" spans="2:24">
      <c r="B1015" s="23"/>
      <c r="C1015" s="189"/>
      <c r="D1015" s="23"/>
      <c r="E1015" s="23"/>
      <c r="F1015" s="177"/>
      <c r="G1015" s="177"/>
      <c r="H1015" s="183"/>
      <c r="I1015" s="187"/>
      <c r="J1015" s="187"/>
      <c r="K1015" s="187"/>
      <c r="L1015" s="186"/>
      <c r="M1015" s="186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</row>
    <row r="1016" spans="2:24">
      <c r="B1016" s="23"/>
      <c r="C1016" s="189"/>
      <c r="D1016" s="23"/>
      <c r="E1016" s="23"/>
      <c r="F1016" s="177"/>
      <c r="G1016" s="177"/>
      <c r="H1016" s="183"/>
      <c r="I1016" s="187"/>
      <c r="J1016" s="187"/>
      <c r="K1016" s="187"/>
      <c r="L1016" s="186"/>
      <c r="M1016" s="186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</row>
    <row r="1017" spans="2:24">
      <c r="B1017" s="23"/>
      <c r="C1017" s="189"/>
      <c r="D1017" s="23"/>
      <c r="E1017" s="23"/>
      <c r="F1017" s="177"/>
      <c r="G1017" s="177"/>
      <c r="H1017" s="183"/>
      <c r="I1017" s="187"/>
      <c r="J1017" s="187"/>
      <c r="K1017" s="187"/>
      <c r="L1017" s="186"/>
      <c r="M1017" s="186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</row>
    <row r="1018" spans="2:24">
      <c r="B1018" s="23"/>
      <c r="C1018" s="189"/>
      <c r="D1018" s="23"/>
      <c r="E1018" s="23"/>
      <c r="F1018" s="177"/>
      <c r="G1018" s="177"/>
      <c r="H1018" s="183"/>
      <c r="I1018" s="187"/>
      <c r="J1018" s="187"/>
      <c r="K1018" s="187"/>
      <c r="L1018" s="186"/>
      <c r="M1018" s="186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</row>
    <row r="1019" spans="2:24">
      <c r="B1019" s="23"/>
      <c r="C1019" s="189"/>
      <c r="D1019" s="23"/>
      <c r="E1019" s="23"/>
      <c r="F1019" s="177"/>
      <c r="G1019" s="177"/>
      <c r="H1019" s="183"/>
      <c r="I1019" s="187"/>
      <c r="J1019" s="187"/>
      <c r="K1019" s="187"/>
      <c r="L1019" s="186"/>
      <c r="M1019" s="186"/>
      <c r="N1019" s="177"/>
      <c r="O1019" s="177"/>
      <c r="P1019" s="177"/>
      <c r="Q1019" s="177"/>
      <c r="R1019" s="177"/>
      <c r="S1019" s="177"/>
      <c r="T1019" s="177"/>
      <c r="U1019" s="177"/>
      <c r="V1019" s="177"/>
      <c r="W1019" s="177"/>
      <c r="X1019" s="177"/>
    </row>
    <row r="1020" spans="2:24">
      <c r="B1020" s="23"/>
      <c r="C1020" s="189"/>
      <c r="D1020" s="23"/>
      <c r="E1020" s="23"/>
      <c r="F1020" s="177"/>
      <c r="G1020" s="177"/>
      <c r="H1020" s="183"/>
      <c r="I1020" s="187"/>
      <c r="J1020" s="187"/>
      <c r="K1020" s="187"/>
      <c r="L1020" s="186"/>
      <c r="M1020" s="186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</row>
    <row r="1021" spans="2:24">
      <c r="B1021" s="23"/>
      <c r="C1021" s="189"/>
      <c r="D1021" s="23"/>
      <c r="E1021" s="23"/>
      <c r="F1021" s="177"/>
      <c r="G1021" s="177"/>
      <c r="H1021" s="183"/>
      <c r="I1021" s="187"/>
      <c r="J1021" s="187"/>
      <c r="K1021" s="187"/>
      <c r="L1021" s="186"/>
      <c r="M1021" s="186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</row>
    <row r="1022" spans="2:24">
      <c r="B1022" s="23"/>
      <c r="C1022" s="189"/>
      <c r="D1022" s="23"/>
      <c r="E1022" s="23"/>
      <c r="F1022" s="177"/>
      <c r="G1022" s="177"/>
      <c r="H1022" s="183"/>
      <c r="I1022" s="187"/>
      <c r="J1022" s="187"/>
      <c r="K1022" s="187"/>
      <c r="L1022" s="186"/>
      <c r="M1022" s="186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</row>
    <row r="1023" spans="2:24">
      <c r="B1023" s="23"/>
      <c r="C1023" s="189"/>
      <c r="D1023" s="23"/>
      <c r="E1023" s="23"/>
      <c r="F1023" s="177"/>
      <c r="G1023" s="177"/>
      <c r="H1023" s="183"/>
      <c r="I1023" s="187"/>
      <c r="J1023" s="187"/>
      <c r="K1023" s="187"/>
      <c r="L1023" s="186"/>
      <c r="M1023" s="186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</row>
    <row r="1024" spans="2:24">
      <c r="B1024" s="23"/>
      <c r="C1024" s="189"/>
      <c r="D1024" s="23"/>
      <c r="E1024" s="23"/>
      <c r="F1024" s="177"/>
      <c r="G1024" s="177"/>
      <c r="H1024" s="183"/>
      <c r="I1024" s="187"/>
      <c r="J1024" s="187"/>
      <c r="K1024" s="187"/>
      <c r="L1024" s="186"/>
      <c r="M1024" s="186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</row>
    <row r="1025" spans="2:24">
      <c r="B1025" s="23"/>
      <c r="C1025" s="189"/>
      <c r="D1025" s="23"/>
      <c r="E1025" s="23"/>
      <c r="F1025" s="177"/>
      <c r="G1025" s="177"/>
      <c r="H1025" s="183"/>
      <c r="I1025" s="187"/>
      <c r="J1025" s="187"/>
      <c r="K1025" s="187"/>
      <c r="L1025" s="186"/>
      <c r="M1025" s="186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</row>
    <row r="1026" spans="2:24">
      <c r="B1026" s="23"/>
      <c r="C1026" s="189"/>
      <c r="D1026" s="23"/>
      <c r="E1026" s="23"/>
      <c r="F1026" s="177"/>
      <c r="G1026" s="177"/>
      <c r="H1026" s="183"/>
      <c r="I1026" s="187"/>
      <c r="J1026" s="187"/>
      <c r="K1026" s="187"/>
      <c r="L1026" s="186"/>
      <c r="M1026" s="186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</row>
    <row r="1027" spans="2:24">
      <c r="B1027" s="23"/>
      <c r="C1027" s="189"/>
      <c r="D1027" s="23"/>
      <c r="E1027" s="23"/>
      <c r="F1027" s="177"/>
      <c r="G1027" s="177"/>
      <c r="H1027" s="183"/>
      <c r="I1027" s="187"/>
      <c r="J1027" s="187"/>
      <c r="K1027" s="187"/>
      <c r="L1027" s="186"/>
      <c r="M1027" s="186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</row>
    <row r="1028" spans="2:24">
      <c r="B1028" s="23"/>
      <c r="C1028" s="189"/>
      <c r="D1028" s="23"/>
      <c r="E1028" s="23"/>
      <c r="F1028" s="177"/>
      <c r="G1028" s="177"/>
      <c r="H1028" s="183"/>
      <c r="I1028" s="187"/>
      <c r="J1028" s="187"/>
      <c r="K1028" s="187"/>
      <c r="L1028" s="186"/>
      <c r="M1028" s="186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</row>
    <row r="1029" spans="2:24">
      <c r="B1029" s="23"/>
      <c r="C1029" s="189"/>
      <c r="D1029" s="23"/>
      <c r="E1029" s="23"/>
      <c r="F1029" s="177"/>
      <c r="G1029" s="177"/>
      <c r="H1029" s="183"/>
      <c r="I1029" s="187"/>
      <c r="J1029" s="187"/>
      <c r="K1029" s="187"/>
      <c r="L1029" s="186"/>
      <c r="M1029" s="186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</row>
    <row r="1030" spans="2:24">
      <c r="B1030" s="23"/>
      <c r="C1030" s="189"/>
      <c r="D1030" s="23"/>
      <c r="E1030" s="23"/>
      <c r="F1030" s="177"/>
      <c r="G1030" s="177"/>
      <c r="H1030" s="183"/>
      <c r="I1030" s="187"/>
      <c r="J1030" s="187"/>
      <c r="K1030" s="187"/>
      <c r="L1030" s="186"/>
      <c r="M1030" s="186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</row>
    <row r="1031" spans="2:24">
      <c r="B1031" s="23"/>
      <c r="C1031" s="189"/>
      <c r="D1031" s="23"/>
      <c r="E1031" s="23"/>
      <c r="F1031" s="177"/>
      <c r="G1031" s="177"/>
      <c r="H1031" s="183"/>
      <c r="I1031" s="187"/>
      <c r="J1031" s="187"/>
      <c r="K1031" s="187"/>
      <c r="L1031" s="186"/>
      <c r="M1031" s="186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</row>
    <row r="1032" spans="2:24">
      <c r="B1032" s="23"/>
      <c r="C1032" s="189"/>
      <c r="D1032" s="23"/>
      <c r="E1032" s="23"/>
      <c r="F1032" s="177"/>
      <c r="G1032" s="177"/>
      <c r="H1032" s="183"/>
      <c r="I1032" s="187"/>
      <c r="J1032" s="187"/>
      <c r="K1032" s="187"/>
      <c r="L1032" s="186"/>
      <c r="M1032" s="186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</row>
    <row r="1033" spans="2:24">
      <c r="B1033" s="23"/>
      <c r="C1033" s="189"/>
      <c r="D1033" s="23"/>
      <c r="E1033" s="23"/>
      <c r="F1033" s="177"/>
      <c r="G1033" s="177"/>
      <c r="H1033" s="183"/>
      <c r="I1033" s="187"/>
      <c r="J1033" s="187"/>
      <c r="K1033" s="187"/>
      <c r="L1033" s="186"/>
      <c r="M1033" s="186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</row>
    <row r="1034" spans="2:24">
      <c r="B1034" s="23"/>
      <c r="C1034" s="189"/>
      <c r="D1034" s="23"/>
      <c r="E1034" s="23"/>
      <c r="F1034" s="177"/>
      <c r="G1034" s="177"/>
      <c r="H1034" s="183"/>
      <c r="I1034" s="187"/>
      <c r="J1034" s="187"/>
      <c r="K1034" s="187"/>
      <c r="L1034" s="186"/>
      <c r="M1034" s="186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</row>
    <row r="1035" spans="2:24">
      <c r="B1035" s="23"/>
      <c r="C1035" s="189"/>
      <c r="D1035" s="23"/>
      <c r="E1035" s="23"/>
      <c r="F1035" s="177"/>
      <c r="G1035" s="177"/>
      <c r="H1035" s="183"/>
      <c r="I1035" s="187"/>
      <c r="J1035" s="187"/>
      <c r="K1035" s="187"/>
      <c r="L1035" s="186"/>
      <c r="M1035" s="186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</row>
    <row r="1036" spans="2:24">
      <c r="B1036" s="23"/>
      <c r="C1036" s="189"/>
      <c r="D1036" s="23"/>
      <c r="E1036" s="23"/>
      <c r="F1036" s="177"/>
      <c r="G1036" s="177"/>
      <c r="H1036" s="183"/>
      <c r="I1036" s="187"/>
      <c r="J1036" s="187"/>
      <c r="K1036" s="187"/>
      <c r="L1036" s="186"/>
      <c r="M1036" s="190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</row>
    <row r="1037" spans="2:24">
      <c r="B1037" s="23"/>
      <c r="C1037" s="189"/>
      <c r="D1037" s="23"/>
      <c r="E1037" s="23"/>
      <c r="F1037" s="177"/>
      <c r="G1037" s="177"/>
      <c r="H1037" s="183"/>
      <c r="I1037" s="187"/>
      <c r="J1037" s="187"/>
      <c r="K1037" s="187"/>
      <c r="L1037" s="186"/>
      <c r="M1037" s="190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</row>
    <row r="1038" spans="2:24">
      <c r="B1038" s="23"/>
      <c r="C1038" s="189"/>
      <c r="D1038" s="23"/>
      <c r="E1038" s="23"/>
      <c r="F1038" s="177"/>
      <c r="G1038" s="177"/>
      <c r="H1038" s="183"/>
      <c r="I1038" s="187"/>
      <c r="J1038" s="187"/>
      <c r="K1038" s="187"/>
      <c r="L1038" s="186"/>
      <c r="M1038" s="190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</row>
    <row r="1039" spans="2:24">
      <c r="B1039" s="23"/>
      <c r="C1039" s="189"/>
      <c r="D1039" s="23"/>
      <c r="E1039" s="23"/>
      <c r="F1039" s="177"/>
      <c r="G1039" s="177"/>
      <c r="H1039" s="183"/>
      <c r="I1039" s="187"/>
      <c r="J1039" s="187"/>
      <c r="K1039" s="187"/>
      <c r="L1039" s="186"/>
      <c r="M1039" s="190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</row>
    <row r="1040" spans="2:24">
      <c r="B1040" s="23"/>
      <c r="C1040" s="189"/>
      <c r="D1040" s="23"/>
      <c r="E1040" s="23"/>
      <c r="F1040" s="177"/>
      <c r="G1040" s="177"/>
      <c r="H1040" s="183"/>
      <c r="I1040" s="187"/>
      <c r="J1040" s="187"/>
      <c r="K1040" s="187"/>
      <c r="L1040" s="186"/>
      <c r="M1040" s="190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</row>
    <row r="1041" spans="2:24">
      <c r="B1041" s="23"/>
      <c r="C1041" s="189"/>
      <c r="D1041" s="23"/>
      <c r="E1041" s="23"/>
      <c r="F1041" s="177"/>
      <c r="G1041" s="177"/>
      <c r="H1041" s="183"/>
      <c r="I1041" s="187"/>
      <c r="J1041" s="187"/>
      <c r="K1041" s="187"/>
      <c r="L1041" s="186"/>
      <c r="M1041" s="190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</row>
    <row r="1042" spans="2:24">
      <c r="B1042" s="23"/>
      <c r="C1042" s="189"/>
      <c r="D1042" s="23"/>
      <c r="E1042" s="23"/>
      <c r="F1042" s="177"/>
      <c r="G1042" s="177"/>
      <c r="H1042" s="183"/>
      <c r="I1042" s="187"/>
      <c r="J1042" s="187"/>
      <c r="K1042" s="187"/>
      <c r="L1042" s="186"/>
      <c r="M1042" s="190"/>
      <c r="N1042" s="177"/>
      <c r="O1042" s="177"/>
      <c r="P1042" s="177"/>
      <c r="Q1042" s="177"/>
      <c r="R1042" s="177"/>
      <c r="S1042" s="177"/>
      <c r="T1042" s="177"/>
      <c r="U1042" s="177"/>
      <c r="V1042" s="177"/>
      <c r="W1042" s="177"/>
      <c r="X1042" s="177"/>
    </row>
    <row r="1043" spans="2:24">
      <c r="B1043" s="23"/>
      <c r="C1043" s="189"/>
      <c r="D1043" s="23"/>
      <c r="E1043" s="23"/>
      <c r="F1043" s="177"/>
      <c r="G1043" s="177"/>
      <c r="H1043" s="183"/>
      <c r="I1043" s="187"/>
      <c r="J1043" s="187"/>
      <c r="K1043" s="187"/>
      <c r="L1043" s="186"/>
      <c r="M1043" s="190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</row>
    <row r="1044" spans="2:24">
      <c r="B1044" s="23"/>
      <c r="C1044" s="189"/>
      <c r="D1044" s="23"/>
      <c r="E1044" s="23"/>
      <c r="F1044" s="177"/>
      <c r="G1044" s="177"/>
      <c r="H1044" s="183"/>
      <c r="I1044" s="187"/>
      <c r="J1044" s="187"/>
      <c r="K1044" s="187"/>
      <c r="L1044" s="186"/>
      <c r="M1044" s="190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</row>
    <row r="1045" spans="2:24">
      <c r="B1045" s="23"/>
      <c r="C1045" s="189"/>
      <c r="D1045" s="23"/>
      <c r="E1045" s="23"/>
      <c r="F1045" s="177"/>
      <c r="G1045" s="177"/>
      <c r="H1045" s="183"/>
      <c r="I1045" s="187"/>
      <c r="J1045" s="187"/>
      <c r="K1045" s="187"/>
      <c r="L1045" s="186"/>
      <c r="M1045" s="190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</row>
    <row r="1046" spans="2:24">
      <c r="B1046" s="23"/>
      <c r="C1046" s="189"/>
      <c r="D1046" s="23"/>
      <c r="E1046" s="23"/>
      <c r="F1046" s="177"/>
      <c r="G1046" s="177"/>
      <c r="H1046" s="183"/>
      <c r="I1046" s="187"/>
      <c r="J1046" s="187"/>
      <c r="K1046" s="187"/>
      <c r="L1046" s="186"/>
      <c r="M1046" s="190"/>
      <c r="N1046" s="177"/>
      <c r="O1046" s="177"/>
      <c r="P1046" s="177"/>
      <c r="Q1046" s="177"/>
      <c r="R1046" s="177"/>
      <c r="S1046" s="177"/>
      <c r="T1046" s="177"/>
      <c r="U1046" s="177"/>
      <c r="V1046" s="177"/>
      <c r="W1046" s="177"/>
      <c r="X1046" s="177"/>
    </row>
    <row r="1047" spans="2:24">
      <c r="B1047" s="23"/>
      <c r="C1047" s="189"/>
      <c r="D1047" s="23"/>
      <c r="E1047" s="23"/>
      <c r="F1047" s="177"/>
      <c r="G1047" s="177"/>
      <c r="H1047" s="183"/>
      <c r="I1047" s="187"/>
      <c r="J1047" s="187"/>
      <c r="K1047" s="187"/>
      <c r="L1047" s="186"/>
      <c r="M1047" s="190"/>
      <c r="N1047" s="177"/>
      <c r="O1047" s="177"/>
      <c r="P1047" s="177"/>
      <c r="Q1047" s="177"/>
      <c r="R1047" s="177"/>
      <c r="S1047" s="177"/>
      <c r="T1047" s="177"/>
      <c r="U1047" s="177"/>
      <c r="V1047" s="177"/>
      <c r="W1047" s="177"/>
      <c r="X1047" s="177"/>
    </row>
    <row r="1048" spans="2:24">
      <c r="B1048" s="23"/>
      <c r="C1048" s="189"/>
      <c r="D1048" s="23"/>
      <c r="E1048" s="23"/>
      <c r="F1048" s="177"/>
      <c r="G1048" s="177"/>
      <c r="H1048" s="183"/>
      <c r="I1048" s="187"/>
      <c r="J1048" s="187"/>
      <c r="K1048" s="187"/>
      <c r="L1048" s="186"/>
      <c r="M1048" s="190"/>
      <c r="N1048" s="177"/>
      <c r="O1048" s="177"/>
      <c r="P1048" s="177"/>
      <c r="Q1048" s="177"/>
      <c r="R1048" s="177"/>
      <c r="S1048" s="177"/>
      <c r="T1048" s="177"/>
      <c r="U1048" s="177"/>
      <c r="V1048" s="177"/>
      <c r="W1048" s="177"/>
      <c r="X1048" s="177"/>
    </row>
    <row r="1049" spans="2:24">
      <c r="B1049" s="23"/>
      <c r="C1049" s="189"/>
      <c r="D1049" s="23"/>
      <c r="E1049" s="23"/>
      <c r="F1049" s="177"/>
      <c r="G1049" s="177"/>
      <c r="H1049" s="183"/>
      <c r="I1049" s="187"/>
      <c r="J1049" s="187"/>
      <c r="K1049" s="187"/>
      <c r="L1049" s="186"/>
      <c r="M1049" s="190"/>
      <c r="N1049" s="177"/>
      <c r="O1049" s="177"/>
      <c r="P1049" s="177"/>
      <c r="Q1049" s="177"/>
      <c r="R1049" s="177"/>
      <c r="S1049" s="177"/>
      <c r="T1049" s="177"/>
      <c r="U1049" s="177"/>
      <c r="V1049" s="177"/>
      <c r="W1049" s="177"/>
      <c r="X1049" s="177"/>
    </row>
    <row r="1050" spans="2:24">
      <c r="B1050" s="23"/>
      <c r="C1050" s="189"/>
      <c r="D1050" s="23"/>
      <c r="E1050" s="23"/>
      <c r="F1050" s="177"/>
      <c r="G1050" s="177"/>
      <c r="H1050" s="183"/>
      <c r="I1050" s="187"/>
      <c r="J1050" s="187"/>
      <c r="K1050" s="187"/>
      <c r="L1050" s="186"/>
      <c r="M1050" s="190"/>
      <c r="N1050" s="177"/>
      <c r="O1050" s="177"/>
      <c r="P1050" s="177"/>
      <c r="Q1050" s="177"/>
      <c r="R1050" s="177"/>
      <c r="S1050" s="177"/>
      <c r="T1050" s="177"/>
      <c r="U1050" s="177"/>
      <c r="V1050" s="177"/>
      <c r="W1050" s="177"/>
      <c r="X1050" s="177"/>
    </row>
    <row r="1051" spans="2:24">
      <c r="B1051" s="23"/>
      <c r="C1051" s="189"/>
      <c r="D1051" s="23"/>
      <c r="E1051" s="23"/>
      <c r="F1051" s="177"/>
      <c r="G1051" s="177"/>
      <c r="H1051" s="183"/>
      <c r="I1051" s="187"/>
      <c r="J1051" s="187"/>
      <c r="K1051" s="187"/>
      <c r="L1051" s="186"/>
      <c r="M1051" s="190"/>
      <c r="N1051" s="177"/>
      <c r="O1051" s="177"/>
      <c r="P1051" s="177"/>
      <c r="Q1051" s="177"/>
      <c r="R1051" s="177"/>
      <c r="S1051" s="177"/>
      <c r="T1051" s="177"/>
      <c r="U1051" s="177"/>
      <c r="V1051" s="177"/>
      <c r="W1051" s="177"/>
      <c r="X1051" s="177"/>
    </row>
    <row r="1052" spans="2:24">
      <c r="B1052" s="23"/>
      <c r="C1052" s="189"/>
      <c r="D1052" s="23"/>
      <c r="E1052" s="23"/>
      <c r="F1052" s="177"/>
      <c r="G1052" s="177"/>
      <c r="H1052" s="183"/>
      <c r="I1052" s="187"/>
      <c r="J1052" s="187"/>
      <c r="K1052" s="187"/>
      <c r="L1052" s="186"/>
      <c r="M1052" s="190"/>
      <c r="N1052" s="177"/>
      <c r="O1052" s="177"/>
      <c r="P1052" s="177"/>
      <c r="Q1052" s="177"/>
      <c r="R1052" s="177"/>
      <c r="S1052" s="177"/>
      <c r="T1052" s="177"/>
      <c r="U1052" s="177"/>
      <c r="V1052" s="177"/>
      <c r="W1052" s="177"/>
      <c r="X1052" s="177"/>
    </row>
    <row r="1053" spans="2:24">
      <c r="B1053" s="23"/>
      <c r="C1053" s="189"/>
      <c r="D1053" s="23"/>
      <c r="E1053" s="23"/>
      <c r="F1053" s="177"/>
      <c r="G1053" s="177"/>
      <c r="H1053" s="183"/>
      <c r="I1053" s="187"/>
      <c r="J1053" s="187"/>
      <c r="K1053" s="187"/>
      <c r="L1053" s="186"/>
      <c r="M1053" s="190"/>
      <c r="N1053" s="177"/>
      <c r="O1053" s="177"/>
      <c r="P1053" s="177"/>
      <c r="Q1053" s="177"/>
      <c r="R1053" s="177"/>
      <c r="S1053" s="177"/>
      <c r="T1053" s="177"/>
      <c r="U1053" s="177"/>
      <c r="V1053" s="177"/>
      <c r="W1053" s="177"/>
      <c r="X1053" s="177"/>
    </row>
    <row r="1054" spans="2:24">
      <c r="B1054" s="23"/>
      <c r="C1054" s="189"/>
      <c r="D1054" s="23"/>
      <c r="E1054" s="23"/>
      <c r="F1054" s="177"/>
      <c r="G1054" s="177"/>
      <c r="H1054" s="183"/>
      <c r="I1054" s="187"/>
      <c r="J1054" s="187"/>
      <c r="K1054" s="187"/>
      <c r="L1054" s="186"/>
      <c r="M1054" s="190"/>
      <c r="N1054" s="177"/>
      <c r="O1054" s="177"/>
      <c r="P1054" s="177"/>
      <c r="Q1054" s="177"/>
      <c r="R1054" s="177"/>
      <c r="S1054" s="177"/>
      <c r="T1054" s="177"/>
      <c r="U1054" s="177"/>
      <c r="V1054" s="177"/>
      <c r="W1054" s="177"/>
      <c r="X1054" s="177"/>
    </row>
    <row r="1055" spans="2:24">
      <c r="B1055" s="23"/>
      <c r="C1055" s="189"/>
      <c r="D1055" s="23"/>
      <c r="E1055" s="23"/>
      <c r="F1055" s="177"/>
      <c r="G1055" s="177"/>
      <c r="H1055" s="183"/>
      <c r="I1055" s="187"/>
      <c r="J1055" s="187"/>
      <c r="K1055" s="187"/>
      <c r="L1055" s="186"/>
      <c r="M1055" s="190"/>
      <c r="N1055" s="177"/>
      <c r="O1055" s="177"/>
      <c r="P1055" s="177"/>
      <c r="Q1055" s="177"/>
      <c r="R1055" s="177"/>
      <c r="S1055" s="177"/>
      <c r="T1055" s="177"/>
      <c r="U1055" s="177"/>
      <c r="V1055" s="177"/>
      <c r="W1055" s="177"/>
      <c r="X1055" s="177"/>
    </row>
    <row r="1056" spans="2:24">
      <c r="B1056" s="23"/>
      <c r="C1056" s="189"/>
      <c r="D1056" s="23"/>
      <c r="E1056" s="23"/>
      <c r="F1056" s="177"/>
      <c r="G1056" s="177"/>
      <c r="H1056" s="183"/>
      <c r="I1056" s="187"/>
      <c r="J1056" s="187"/>
      <c r="K1056" s="187"/>
      <c r="L1056" s="186"/>
      <c r="M1056" s="190"/>
      <c r="N1056" s="177"/>
      <c r="O1056" s="177"/>
      <c r="P1056" s="177"/>
      <c r="Q1056" s="177"/>
      <c r="R1056" s="177"/>
      <c r="S1056" s="177"/>
      <c r="T1056" s="177"/>
      <c r="U1056" s="177"/>
      <c r="V1056" s="177"/>
      <c r="W1056" s="177"/>
      <c r="X1056" s="177"/>
    </row>
    <row r="1057" spans="2:24">
      <c r="B1057" s="23"/>
      <c r="C1057" s="189"/>
      <c r="D1057" s="23"/>
      <c r="E1057" s="23"/>
      <c r="F1057" s="177"/>
      <c r="G1057" s="177"/>
      <c r="H1057" s="183"/>
      <c r="I1057" s="187"/>
      <c r="J1057" s="187"/>
      <c r="K1057" s="187"/>
      <c r="L1057" s="186"/>
      <c r="M1057" s="190"/>
      <c r="N1057" s="177"/>
      <c r="O1057" s="177"/>
      <c r="P1057" s="177"/>
      <c r="Q1057" s="177"/>
      <c r="R1057" s="177"/>
      <c r="S1057" s="177"/>
      <c r="T1057" s="177"/>
      <c r="U1057" s="177"/>
      <c r="V1057" s="177"/>
      <c r="W1057" s="177"/>
      <c r="X1057" s="177"/>
    </row>
    <row r="1058" spans="2:24">
      <c r="B1058" s="23"/>
      <c r="C1058" s="189"/>
      <c r="D1058" s="23"/>
      <c r="E1058" s="23"/>
      <c r="F1058" s="177"/>
      <c r="G1058" s="177"/>
      <c r="H1058" s="183"/>
      <c r="I1058" s="187"/>
      <c r="J1058" s="187"/>
      <c r="K1058" s="187"/>
      <c r="L1058" s="186"/>
      <c r="M1058" s="190"/>
      <c r="N1058" s="177"/>
      <c r="O1058" s="177"/>
      <c r="P1058" s="177"/>
      <c r="Q1058" s="177"/>
      <c r="R1058" s="177"/>
      <c r="S1058" s="177"/>
      <c r="T1058" s="177"/>
      <c r="U1058" s="177"/>
      <c r="V1058" s="177"/>
      <c r="W1058" s="177"/>
      <c r="X1058" s="177"/>
    </row>
    <row r="1059" spans="2:24">
      <c r="B1059" s="23"/>
      <c r="C1059" s="189"/>
      <c r="D1059" s="23"/>
      <c r="E1059" s="23"/>
      <c r="F1059" s="177"/>
      <c r="G1059" s="177"/>
      <c r="H1059" s="183"/>
      <c r="I1059" s="187"/>
      <c r="J1059" s="187"/>
      <c r="K1059" s="187"/>
      <c r="L1059" s="186"/>
      <c r="M1059" s="190"/>
      <c r="N1059" s="177"/>
      <c r="O1059" s="177"/>
      <c r="P1059" s="177"/>
      <c r="Q1059" s="177"/>
      <c r="R1059" s="177"/>
      <c r="S1059" s="177"/>
      <c r="T1059" s="177"/>
      <c r="U1059" s="177"/>
      <c r="V1059" s="177"/>
      <c r="W1059" s="177"/>
      <c r="X1059" s="177"/>
    </row>
    <row r="1060" spans="2:24">
      <c r="B1060" s="23"/>
      <c r="C1060" s="189"/>
      <c r="D1060" s="23"/>
      <c r="E1060" s="23"/>
      <c r="F1060" s="177"/>
      <c r="G1060" s="177"/>
      <c r="H1060" s="183"/>
      <c r="I1060" s="187"/>
      <c r="J1060" s="187"/>
      <c r="K1060" s="187"/>
      <c r="L1060" s="186"/>
      <c r="M1060" s="190"/>
      <c r="N1060" s="177"/>
      <c r="O1060" s="177"/>
      <c r="P1060" s="177"/>
      <c r="Q1060" s="177"/>
      <c r="R1060" s="177"/>
      <c r="S1060" s="177"/>
      <c r="T1060" s="177"/>
      <c r="U1060" s="177"/>
      <c r="V1060" s="177"/>
      <c r="W1060" s="177"/>
      <c r="X1060" s="177"/>
    </row>
    <row r="1061" spans="2:24">
      <c r="B1061" s="23"/>
      <c r="C1061" s="189"/>
      <c r="D1061" s="23"/>
      <c r="E1061" s="23"/>
      <c r="F1061" s="177"/>
      <c r="G1061" s="177"/>
      <c r="H1061" s="183"/>
      <c r="I1061" s="187"/>
      <c r="J1061" s="187"/>
      <c r="K1061" s="187"/>
      <c r="L1061" s="186"/>
      <c r="M1061" s="190"/>
      <c r="N1061" s="177"/>
      <c r="O1061" s="177"/>
      <c r="P1061" s="177"/>
      <c r="Q1061" s="177"/>
      <c r="R1061" s="177"/>
      <c r="S1061" s="177"/>
      <c r="T1061" s="177"/>
      <c r="U1061" s="177"/>
      <c r="V1061" s="177"/>
      <c r="W1061" s="177"/>
      <c r="X1061" s="177"/>
    </row>
    <row r="1062" spans="2:24">
      <c r="B1062" s="23"/>
      <c r="C1062" s="189"/>
      <c r="D1062" s="23"/>
      <c r="E1062" s="23"/>
      <c r="F1062" s="177"/>
      <c r="G1062" s="177"/>
      <c r="H1062" s="183"/>
      <c r="I1062" s="187"/>
      <c r="J1062" s="187"/>
      <c r="K1062" s="187"/>
      <c r="L1062" s="186"/>
      <c r="M1062" s="190"/>
      <c r="N1062" s="177"/>
      <c r="O1062" s="177"/>
      <c r="P1062" s="177"/>
      <c r="Q1062" s="177"/>
      <c r="R1062" s="177"/>
      <c r="S1062" s="177"/>
      <c r="T1062" s="177"/>
      <c r="U1062" s="177"/>
      <c r="V1062" s="177"/>
      <c r="W1062" s="177"/>
      <c r="X1062" s="177"/>
    </row>
    <row r="1063" spans="2:24">
      <c r="B1063" s="23"/>
      <c r="C1063" s="189"/>
      <c r="D1063" s="23"/>
      <c r="E1063" s="23"/>
      <c r="F1063" s="177"/>
      <c r="G1063" s="177"/>
      <c r="H1063" s="183"/>
      <c r="I1063" s="187"/>
      <c r="J1063" s="187"/>
      <c r="K1063" s="187"/>
      <c r="L1063" s="186"/>
      <c r="M1063" s="191"/>
      <c r="N1063" s="177"/>
      <c r="O1063" s="177"/>
      <c r="P1063" s="177"/>
      <c r="Q1063" s="177"/>
      <c r="R1063" s="177"/>
      <c r="S1063" s="177"/>
      <c r="T1063" s="177"/>
      <c r="U1063" s="177"/>
      <c r="V1063" s="177"/>
      <c r="W1063" s="177"/>
      <c r="X1063" s="177"/>
    </row>
    <row r="1064" spans="2:24">
      <c r="B1064" s="23"/>
      <c r="C1064" s="189"/>
      <c r="D1064" s="23"/>
      <c r="E1064" s="23"/>
      <c r="F1064" s="177"/>
      <c r="G1064" s="177"/>
      <c r="H1064" s="183"/>
      <c r="I1064" s="187"/>
      <c r="J1064" s="187"/>
      <c r="K1064" s="187"/>
      <c r="L1064" s="186"/>
      <c r="M1064" s="191"/>
      <c r="N1064" s="177"/>
      <c r="O1064" s="177"/>
      <c r="P1064" s="177"/>
      <c r="Q1064" s="177"/>
      <c r="R1064" s="177"/>
      <c r="S1064" s="177"/>
      <c r="T1064" s="177"/>
      <c r="U1064" s="177"/>
      <c r="V1064" s="177"/>
      <c r="W1064" s="177"/>
      <c r="X1064" s="177"/>
    </row>
    <row r="1065" spans="2:24">
      <c r="B1065" s="23"/>
      <c r="C1065" s="189"/>
      <c r="D1065" s="23"/>
      <c r="E1065" s="23"/>
      <c r="F1065" s="177"/>
      <c r="G1065" s="177"/>
      <c r="H1065" s="183"/>
      <c r="I1065" s="187"/>
      <c r="J1065" s="187"/>
      <c r="K1065" s="187"/>
      <c r="L1065" s="186"/>
      <c r="M1065" s="191"/>
      <c r="N1065" s="177"/>
      <c r="O1065" s="177"/>
      <c r="P1065" s="177"/>
      <c r="Q1065" s="177"/>
      <c r="R1065" s="177"/>
      <c r="S1065" s="177"/>
      <c r="T1065" s="177"/>
      <c r="U1065" s="177"/>
      <c r="V1065" s="177"/>
      <c r="W1065" s="177"/>
      <c r="X1065" s="177"/>
    </row>
    <row r="1066" spans="2:24">
      <c r="B1066" s="23"/>
      <c r="C1066" s="189"/>
      <c r="D1066" s="23"/>
      <c r="E1066" s="23"/>
      <c r="F1066" s="177"/>
      <c r="G1066" s="177"/>
      <c r="H1066" s="183"/>
      <c r="I1066" s="187"/>
      <c r="J1066" s="187"/>
      <c r="K1066" s="187"/>
      <c r="L1066" s="186"/>
      <c r="M1066" s="191"/>
      <c r="N1066" s="177"/>
      <c r="O1066" s="177"/>
      <c r="P1066" s="177"/>
      <c r="Q1066" s="177"/>
      <c r="R1066" s="177"/>
      <c r="S1066" s="177"/>
      <c r="T1066" s="177"/>
      <c r="U1066" s="177"/>
      <c r="V1066" s="177"/>
      <c r="W1066" s="177"/>
      <c r="X1066" s="177"/>
    </row>
    <row r="1067" spans="2:24">
      <c r="B1067" s="23"/>
      <c r="C1067" s="189"/>
      <c r="D1067" s="23"/>
      <c r="E1067" s="23"/>
      <c r="F1067" s="177"/>
      <c r="G1067" s="177"/>
      <c r="H1067" s="183"/>
      <c r="I1067" s="187"/>
      <c r="J1067" s="187"/>
      <c r="K1067" s="187"/>
      <c r="L1067" s="186"/>
      <c r="M1067" s="191"/>
      <c r="N1067" s="177"/>
      <c r="O1067" s="177"/>
      <c r="P1067" s="177"/>
      <c r="Q1067" s="177"/>
      <c r="R1067" s="177"/>
      <c r="S1067" s="177"/>
      <c r="T1067" s="177"/>
      <c r="U1067" s="177"/>
      <c r="V1067" s="177"/>
      <c r="W1067" s="177"/>
      <c r="X1067" s="177"/>
    </row>
    <row r="1068" spans="2:24">
      <c r="B1068" s="23"/>
      <c r="C1068" s="189"/>
      <c r="D1068" s="23"/>
      <c r="E1068" s="23"/>
      <c r="F1068" s="177"/>
      <c r="G1068" s="177"/>
      <c r="H1068" s="183"/>
      <c r="I1068" s="187"/>
      <c r="J1068" s="187"/>
      <c r="K1068" s="187"/>
      <c r="L1068" s="186"/>
      <c r="M1068" s="191"/>
      <c r="N1068" s="177"/>
      <c r="O1068" s="177"/>
      <c r="P1068" s="177"/>
      <c r="Q1068" s="177"/>
      <c r="R1068" s="177"/>
      <c r="S1068" s="177"/>
      <c r="T1068" s="177"/>
      <c r="U1068" s="177"/>
      <c r="V1068" s="177"/>
      <c r="W1068" s="177"/>
      <c r="X1068" s="177"/>
    </row>
    <row r="1069" spans="2:24">
      <c r="B1069" s="23"/>
      <c r="C1069" s="189"/>
      <c r="D1069" s="23"/>
      <c r="E1069" s="23"/>
      <c r="F1069" s="177"/>
      <c r="G1069" s="177"/>
      <c r="H1069" s="183"/>
      <c r="I1069" s="187"/>
      <c r="J1069" s="187"/>
      <c r="K1069" s="187"/>
      <c r="L1069" s="186"/>
      <c r="M1069" s="191"/>
      <c r="N1069" s="177"/>
      <c r="O1069" s="177"/>
      <c r="P1069" s="177"/>
      <c r="Q1069" s="177"/>
      <c r="R1069" s="177"/>
      <c r="S1069" s="177"/>
      <c r="T1069" s="177"/>
      <c r="U1069" s="177"/>
      <c r="V1069" s="177"/>
      <c r="W1069" s="177"/>
      <c r="X1069" s="177"/>
    </row>
    <row r="1070" spans="2:24">
      <c r="B1070" s="23"/>
      <c r="C1070" s="189"/>
      <c r="D1070" s="23"/>
      <c r="E1070" s="23"/>
      <c r="F1070" s="177"/>
      <c r="G1070" s="177"/>
      <c r="H1070" s="183"/>
      <c r="I1070" s="187"/>
      <c r="J1070" s="187"/>
      <c r="K1070" s="187"/>
      <c r="L1070" s="186"/>
      <c r="M1070" s="191"/>
      <c r="N1070" s="177"/>
      <c r="O1070" s="177"/>
      <c r="P1070" s="177"/>
      <c r="Q1070" s="177"/>
      <c r="R1070" s="177"/>
      <c r="S1070" s="177"/>
      <c r="T1070" s="177"/>
      <c r="U1070" s="177"/>
      <c r="V1070" s="177"/>
      <c r="W1070" s="177"/>
      <c r="X1070" s="177"/>
    </row>
    <row r="1071" spans="2:24">
      <c r="B1071" s="23"/>
      <c r="C1071" s="189"/>
      <c r="D1071" s="23"/>
      <c r="E1071" s="23"/>
      <c r="F1071" s="177"/>
      <c r="G1071" s="177"/>
      <c r="H1071" s="183"/>
      <c r="I1071" s="187"/>
      <c r="J1071" s="187"/>
      <c r="K1071" s="187"/>
      <c r="L1071" s="186"/>
      <c r="M1071" s="191"/>
      <c r="N1071" s="177"/>
      <c r="O1071" s="177"/>
      <c r="P1071" s="177"/>
      <c r="Q1071" s="177"/>
      <c r="R1071" s="177"/>
      <c r="S1071" s="177"/>
      <c r="T1071" s="177"/>
      <c r="U1071" s="177"/>
      <c r="V1071" s="177"/>
      <c r="W1071" s="177"/>
      <c r="X1071" s="177"/>
    </row>
    <row r="1072" spans="2:24">
      <c r="B1072" s="23"/>
      <c r="C1072" s="189"/>
      <c r="D1072" s="23"/>
      <c r="E1072" s="23"/>
      <c r="F1072" s="177"/>
      <c r="G1072" s="177"/>
      <c r="H1072" s="183"/>
      <c r="I1072" s="187"/>
      <c r="J1072" s="187"/>
      <c r="K1072" s="187"/>
      <c r="L1072" s="186"/>
      <c r="M1072" s="191"/>
      <c r="N1072" s="177"/>
      <c r="O1072" s="177"/>
      <c r="P1072" s="177"/>
      <c r="Q1072" s="177"/>
      <c r="R1072" s="177"/>
      <c r="S1072" s="177"/>
      <c r="T1072" s="177"/>
      <c r="U1072" s="177"/>
      <c r="V1072" s="177"/>
      <c r="W1072" s="177"/>
      <c r="X1072" s="177"/>
    </row>
    <row r="1073" spans="2:24">
      <c r="B1073" s="23"/>
      <c r="C1073" s="189"/>
      <c r="D1073" s="23"/>
      <c r="E1073" s="23"/>
      <c r="F1073" s="177"/>
      <c r="G1073" s="177"/>
      <c r="H1073" s="183"/>
      <c r="I1073" s="187"/>
      <c r="J1073" s="187"/>
      <c r="K1073" s="187"/>
      <c r="L1073" s="186"/>
      <c r="M1073" s="191"/>
      <c r="N1073" s="177"/>
      <c r="O1073" s="177"/>
      <c r="P1073" s="177"/>
      <c r="Q1073" s="177"/>
      <c r="R1073" s="177"/>
      <c r="S1073" s="177"/>
      <c r="T1073" s="177"/>
      <c r="U1073" s="177"/>
      <c r="V1073" s="177"/>
      <c r="W1073" s="177"/>
      <c r="X1073" s="177"/>
    </row>
    <row r="1074" spans="2:24">
      <c r="B1074" s="23"/>
      <c r="C1074" s="189"/>
      <c r="D1074" s="23"/>
      <c r="E1074" s="23"/>
      <c r="F1074" s="177"/>
      <c r="G1074" s="177"/>
      <c r="H1074" s="183"/>
      <c r="I1074" s="187"/>
      <c r="J1074" s="187"/>
      <c r="K1074" s="187"/>
      <c r="L1074" s="186"/>
      <c r="M1074" s="191"/>
      <c r="N1074" s="177"/>
      <c r="O1074" s="177"/>
      <c r="P1074" s="177"/>
      <c r="Q1074" s="177"/>
      <c r="R1074" s="177"/>
      <c r="S1074" s="177"/>
      <c r="T1074" s="177"/>
      <c r="U1074" s="177"/>
      <c r="V1074" s="177"/>
      <c r="W1074" s="177"/>
      <c r="X1074" s="177"/>
    </row>
    <row r="1075" spans="2:24">
      <c r="B1075" s="23"/>
      <c r="C1075" s="189"/>
      <c r="D1075" s="23"/>
      <c r="E1075" s="23"/>
      <c r="F1075" s="177"/>
      <c r="G1075" s="177"/>
      <c r="H1075" s="183"/>
      <c r="I1075" s="187"/>
      <c r="J1075" s="187"/>
      <c r="K1075" s="187"/>
      <c r="L1075" s="186"/>
      <c r="M1075" s="191"/>
      <c r="N1075" s="177"/>
      <c r="O1075" s="177"/>
      <c r="P1075" s="177"/>
      <c r="Q1075" s="177"/>
      <c r="R1075" s="177"/>
      <c r="S1075" s="177"/>
      <c r="T1075" s="177"/>
      <c r="U1075" s="177"/>
      <c r="V1075" s="177"/>
      <c r="W1075" s="177"/>
      <c r="X1075" s="177"/>
    </row>
    <row r="1076" spans="2:24">
      <c r="B1076" s="23"/>
      <c r="C1076" s="189"/>
      <c r="D1076" s="23"/>
      <c r="E1076" s="23"/>
      <c r="F1076" s="177"/>
      <c r="G1076" s="177"/>
      <c r="H1076" s="183"/>
      <c r="I1076" s="187"/>
      <c r="J1076" s="187"/>
      <c r="K1076" s="187"/>
      <c r="L1076" s="186"/>
      <c r="M1076" s="191"/>
      <c r="N1076" s="177"/>
      <c r="O1076" s="177"/>
      <c r="P1076" s="177"/>
      <c r="Q1076" s="177"/>
      <c r="R1076" s="177"/>
      <c r="S1076" s="177"/>
      <c r="T1076" s="177"/>
      <c r="U1076" s="177"/>
      <c r="V1076" s="177"/>
      <c r="W1076" s="177"/>
      <c r="X1076" s="177"/>
    </row>
    <row r="1077" spans="2:24">
      <c r="B1077" s="23"/>
      <c r="C1077" s="189"/>
      <c r="D1077" s="23"/>
      <c r="E1077" s="23"/>
      <c r="F1077" s="177"/>
      <c r="G1077" s="177"/>
      <c r="H1077" s="183"/>
      <c r="I1077" s="187"/>
      <c r="J1077" s="187"/>
      <c r="K1077" s="187"/>
      <c r="L1077" s="186"/>
      <c r="M1077" s="191"/>
      <c r="N1077" s="177"/>
      <c r="O1077" s="177"/>
      <c r="P1077" s="177"/>
      <c r="Q1077" s="177"/>
      <c r="R1077" s="177"/>
      <c r="S1077" s="177"/>
      <c r="T1077" s="177"/>
      <c r="U1077" s="177"/>
      <c r="V1077" s="177"/>
      <c r="W1077" s="177"/>
      <c r="X1077" s="177"/>
    </row>
    <row r="1078" spans="2:24">
      <c r="B1078" s="23"/>
      <c r="C1078" s="189"/>
      <c r="D1078" s="23"/>
      <c r="E1078" s="23"/>
      <c r="F1078" s="177"/>
      <c r="G1078" s="177"/>
      <c r="H1078" s="183"/>
      <c r="I1078" s="187"/>
      <c r="J1078" s="187"/>
      <c r="K1078" s="187"/>
      <c r="L1078" s="186"/>
      <c r="M1078" s="191"/>
      <c r="N1078" s="177"/>
      <c r="O1078" s="177"/>
      <c r="P1078" s="177"/>
      <c r="Q1078" s="177"/>
      <c r="R1078" s="177"/>
      <c r="S1078" s="177"/>
      <c r="T1078" s="177"/>
      <c r="U1078" s="177"/>
      <c r="V1078" s="177"/>
      <c r="W1078" s="177"/>
      <c r="X1078" s="177"/>
    </row>
    <row r="1079" spans="2:24">
      <c r="B1079" s="23"/>
      <c r="C1079" s="189"/>
      <c r="D1079" s="23"/>
      <c r="E1079" s="23"/>
      <c r="F1079" s="177"/>
      <c r="G1079" s="177"/>
      <c r="H1079" s="183"/>
      <c r="I1079" s="187"/>
      <c r="J1079" s="187"/>
      <c r="K1079" s="187"/>
      <c r="L1079" s="186"/>
      <c r="N1079" s="177"/>
      <c r="O1079" s="177"/>
      <c r="P1079" s="177"/>
      <c r="Q1079" s="177"/>
      <c r="R1079" s="177"/>
      <c r="S1079" s="177"/>
      <c r="T1079" s="177"/>
      <c r="U1079" s="177"/>
      <c r="V1079" s="177"/>
      <c r="W1079" s="177"/>
      <c r="X1079" s="177"/>
    </row>
    <row r="1080" spans="2:24">
      <c r="B1080" s="23"/>
      <c r="C1080" s="189"/>
      <c r="D1080" s="23"/>
      <c r="E1080" s="23"/>
      <c r="F1080" s="177"/>
      <c r="G1080" s="177"/>
      <c r="H1080" s="183"/>
      <c r="I1080" s="187"/>
      <c r="J1080" s="187"/>
      <c r="K1080" s="187"/>
      <c r="L1080" s="186"/>
      <c r="N1080" s="177"/>
      <c r="O1080" s="177"/>
      <c r="P1080" s="177"/>
      <c r="Q1080" s="177"/>
      <c r="R1080" s="177"/>
      <c r="S1080" s="177"/>
      <c r="T1080" s="177"/>
      <c r="U1080" s="177"/>
      <c r="V1080" s="177"/>
      <c r="W1080" s="177"/>
      <c r="X1080" s="177"/>
    </row>
    <row r="1081" spans="2:24">
      <c r="B1081" s="23"/>
      <c r="C1081" s="189"/>
      <c r="D1081" s="23"/>
      <c r="E1081" s="23"/>
      <c r="F1081" s="177"/>
      <c r="G1081" s="177"/>
      <c r="H1081" s="183"/>
      <c r="I1081" s="187"/>
      <c r="J1081" s="187"/>
      <c r="K1081" s="187"/>
      <c r="L1081" s="186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</row>
    <row r="1082" spans="2:24">
      <c r="B1082" s="23"/>
      <c r="C1082" s="189"/>
      <c r="D1082" s="23"/>
      <c r="E1082" s="23"/>
      <c r="F1082" s="177"/>
      <c r="G1082" s="177"/>
      <c r="H1082" s="183"/>
      <c r="I1082" s="187"/>
      <c r="J1082" s="187"/>
      <c r="K1082" s="187"/>
      <c r="L1082" s="186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</row>
    <row r="1083" spans="2:24">
      <c r="B1083" s="23"/>
      <c r="C1083" s="189"/>
      <c r="D1083" s="23"/>
      <c r="E1083" s="23"/>
      <c r="F1083" s="177"/>
      <c r="G1083" s="177"/>
      <c r="H1083" s="183"/>
      <c r="I1083" s="187"/>
      <c r="J1083" s="187"/>
      <c r="K1083" s="187"/>
      <c r="L1083" s="186"/>
      <c r="N1083" s="177"/>
      <c r="O1083" s="177"/>
      <c r="P1083" s="177"/>
      <c r="Q1083" s="177"/>
      <c r="R1083" s="177"/>
      <c r="S1083" s="177"/>
      <c r="T1083" s="177"/>
      <c r="U1083" s="177"/>
      <c r="V1083" s="177"/>
      <c r="W1083" s="177"/>
      <c r="X1083" s="177"/>
    </row>
    <row r="1084" spans="2:24">
      <c r="B1084" s="23"/>
      <c r="C1084" s="189"/>
      <c r="D1084" s="23"/>
      <c r="E1084" s="23"/>
      <c r="F1084" s="177"/>
      <c r="G1084" s="177"/>
      <c r="H1084" s="183"/>
      <c r="I1084" s="187"/>
      <c r="J1084" s="187"/>
      <c r="K1084" s="187"/>
      <c r="L1084" s="186"/>
      <c r="N1084" s="177"/>
      <c r="O1084" s="177"/>
      <c r="P1084" s="177"/>
      <c r="Q1084" s="177"/>
      <c r="R1084" s="177"/>
      <c r="S1084" s="177"/>
      <c r="T1084" s="177"/>
      <c r="U1084" s="177"/>
      <c r="V1084" s="177"/>
      <c r="W1084" s="177"/>
      <c r="X1084" s="177"/>
    </row>
    <row r="1085" spans="2:24">
      <c r="B1085" s="23"/>
      <c r="C1085" s="189"/>
      <c r="D1085" s="23"/>
      <c r="E1085" s="23"/>
      <c r="F1085" s="177"/>
      <c r="G1085" s="177"/>
      <c r="H1085" s="183"/>
      <c r="I1085" s="187"/>
      <c r="J1085" s="187"/>
      <c r="K1085" s="187"/>
      <c r="L1085" s="186"/>
      <c r="N1085" s="177"/>
      <c r="O1085" s="177"/>
      <c r="P1085" s="177"/>
      <c r="Q1085" s="177"/>
      <c r="R1085" s="177"/>
      <c r="S1085" s="177"/>
      <c r="T1085" s="177"/>
      <c r="U1085" s="177"/>
      <c r="V1085" s="177"/>
      <c r="W1085" s="177"/>
      <c r="X1085" s="177"/>
    </row>
    <row r="1086" spans="2:24">
      <c r="B1086" s="23"/>
      <c r="C1086" s="189"/>
      <c r="D1086" s="23"/>
      <c r="E1086" s="23"/>
      <c r="F1086" s="177"/>
      <c r="G1086" s="177"/>
      <c r="H1086" s="183"/>
      <c r="I1086" s="187"/>
      <c r="J1086" s="187"/>
      <c r="K1086" s="187"/>
      <c r="L1086" s="186"/>
      <c r="N1086" s="177"/>
      <c r="O1086" s="177"/>
      <c r="P1086" s="177"/>
      <c r="Q1086" s="177"/>
      <c r="R1086" s="177"/>
      <c r="S1086" s="177"/>
      <c r="T1086" s="177"/>
      <c r="U1086" s="177"/>
      <c r="V1086" s="177"/>
      <c r="W1086" s="177"/>
      <c r="X1086" s="177"/>
    </row>
    <row r="1087" spans="2:24">
      <c r="B1087" s="23"/>
      <c r="C1087" s="189"/>
      <c r="D1087" s="23"/>
      <c r="E1087" s="23"/>
      <c r="F1087" s="177"/>
      <c r="G1087" s="177"/>
      <c r="H1087" s="183"/>
      <c r="I1087" s="187"/>
      <c r="J1087" s="187"/>
      <c r="K1087" s="187"/>
      <c r="L1087" s="186"/>
      <c r="N1087" s="177"/>
      <c r="O1087" s="177"/>
      <c r="P1087" s="177"/>
      <c r="Q1087" s="177"/>
      <c r="R1087" s="177"/>
      <c r="S1087" s="177"/>
      <c r="T1087" s="177"/>
      <c r="U1087" s="177"/>
      <c r="V1087" s="177"/>
      <c r="W1087" s="177"/>
      <c r="X1087" s="177"/>
    </row>
    <row r="1088" spans="2:24">
      <c r="B1088" s="23"/>
      <c r="C1088" s="189"/>
      <c r="D1088" s="23"/>
      <c r="E1088" s="23"/>
      <c r="F1088" s="177"/>
      <c r="G1088" s="177"/>
      <c r="H1088" s="183"/>
      <c r="I1088" s="187"/>
      <c r="J1088" s="187"/>
      <c r="K1088" s="187"/>
      <c r="L1088" s="186"/>
      <c r="N1088" s="177"/>
      <c r="O1088" s="177"/>
      <c r="P1088" s="177"/>
      <c r="Q1088" s="177"/>
      <c r="R1088" s="177"/>
      <c r="S1088" s="177"/>
      <c r="T1088" s="177"/>
      <c r="U1088" s="177"/>
      <c r="V1088" s="177"/>
      <c r="W1088" s="177"/>
      <c r="X1088" s="177"/>
    </row>
    <row r="1089" spans="2:24">
      <c r="B1089" s="23"/>
      <c r="C1089" s="189"/>
      <c r="D1089" s="23"/>
      <c r="E1089" s="23"/>
      <c r="F1089" s="177"/>
      <c r="G1089" s="177"/>
      <c r="H1089" s="183"/>
      <c r="I1089" s="187"/>
      <c r="J1089" s="187"/>
      <c r="K1089" s="187"/>
      <c r="L1089" s="186"/>
      <c r="N1089" s="177"/>
      <c r="O1089" s="177"/>
      <c r="P1089" s="177"/>
      <c r="Q1089" s="177"/>
      <c r="R1089" s="177"/>
      <c r="S1089" s="177"/>
      <c r="T1089" s="177"/>
      <c r="U1089" s="177"/>
      <c r="V1089" s="177"/>
      <c r="W1089" s="177"/>
      <c r="X1089" s="177"/>
    </row>
    <row r="1090" spans="2:24">
      <c r="B1090" s="23"/>
      <c r="C1090" s="189"/>
      <c r="D1090" s="23"/>
      <c r="E1090" s="23"/>
      <c r="F1090" s="177"/>
      <c r="G1090" s="177"/>
      <c r="H1090" s="183"/>
      <c r="I1090" s="187"/>
      <c r="J1090" s="187"/>
      <c r="K1090" s="187"/>
      <c r="L1090" s="186"/>
      <c r="N1090" s="177"/>
      <c r="O1090" s="177"/>
      <c r="P1090" s="177"/>
      <c r="Q1090" s="177"/>
      <c r="R1090" s="177"/>
      <c r="S1090" s="177"/>
      <c r="T1090" s="177"/>
      <c r="U1090" s="177"/>
      <c r="V1090" s="177"/>
      <c r="W1090" s="177"/>
      <c r="X1090" s="177"/>
    </row>
    <row r="1091" spans="2:24">
      <c r="B1091" s="23"/>
      <c r="C1091" s="189"/>
      <c r="D1091" s="23"/>
      <c r="E1091" s="23"/>
      <c r="F1091" s="177"/>
      <c r="G1091" s="177"/>
      <c r="H1091" s="183"/>
      <c r="I1091" s="187"/>
      <c r="J1091" s="187"/>
      <c r="K1091" s="187"/>
      <c r="L1091" s="186"/>
      <c r="N1091" s="177"/>
      <c r="O1091" s="177"/>
      <c r="P1091" s="177"/>
      <c r="Q1091" s="177"/>
      <c r="R1091" s="177"/>
      <c r="S1091" s="177"/>
      <c r="T1091" s="177"/>
      <c r="U1091" s="177"/>
      <c r="V1091" s="177"/>
      <c r="W1091" s="177"/>
      <c r="X1091" s="177"/>
    </row>
    <row r="1092" spans="2:24">
      <c r="B1092" s="23"/>
      <c r="C1092" s="189"/>
      <c r="D1092" s="23"/>
      <c r="E1092" s="23"/>
      <c r="F1092" s="177"/>
      <c r="G1092" s="177"/>
      <c r="H1092" s="183"/>
      <c r="I1092" s="187"/>
      <c r="J1092" s="187"/>
      <c r="K1092" s="187"/>
      <c r="L1092" s="186"/>
      <c r="N1092" s="177"/>
      <c r="O1092" s="177"/>
      <c r="P1092" s="177"/>
      <c r="Q1092" s="177"/>
      <c r="R1092" s="177"/>
      <c r="S1092" s="177"/>
      <c r="T1092" s="177"/>
      <c r="U1092" s="177"/>
      <c r="V1092" s="177"/>
      <c r="W1092" s="177"/>
      <c r="X1092" s="177"/>
    </row>
    <row r="1093" spans="2:24">
      <c r="B1093" s="23"/>
      <c r="C1093" s="189"/>
      <c r="D1093" s="23"/>
      <c r="E1093" s="23"/>
      <c r="F1093" s="177"/>
      <c r="G1093" s="177"/>
      <c r="H1093" s="183"/>
      <c r="I1093" s="187"/>
      <c r="J1093" s="187"/>
      <c r="K1093" s="187"/>
      <c r="L1093" s="186"/>
      <c r="N1093" s="177"/>
      <c r="O1093" s="177"/>
      <c r="P1093" s="177"/>
      <c r="Q1093" s="177"/>
      <c r="R1093" s="177"/>
      <c r="S1093" s="177"/>
      <c r="T1093" s="177"/>
      <c r="U1093" s="177"/>
      <c r="V1093" s="177"/>
      <c r="W1093" s="177"/>
      <c r="X1093" s="177"/>
    </row>
    <row r="1094" spans="2:24">
      <c r="B1094" s="23"/>
      <c r="C1094" s="189"/>
      <c r="D1094" s="23"/>
      <c r="E1094" s="23"/>
      <c r="F1094" s="177"/>
      <c r="G1094" s="177"/>
      <c r="H1094" s="183"/>
      <c r="I1094" s="187"/>
      <c r="J1094" s="187"/>
      <c r="K1094" s="187"/>
      <c r="L1094" s="186"/>
      <c r="N1094" s="177"/>
      <c r="O1094" s="177"/>
      <c r="P1094" s="177"/>
      <c r="Q1094" s="177"/>
      <c r="R1094" s="177"/>
      <c r="S1094" s="177"/>
      <c r="T1094" s="177"/>
      <c r="U1094" s="177"/>
      <c r="V1094" s="177"/>
      <c r="W1094" s="177"/>
      <c r="X1094" s="177"/>
    </row>
    <row r="1095" spans="2:24">
      <c r="B1095" s="23"/>
      <c r="C1095" s="189"/>
      <c r="D1095" s="23"/>
      <c r="E1095" s="23"/>
      <c r="F1095" s="177"/>
      <c r="G1095" s="177"/>
      <c r="H1095" s="183"/>
      <c r="I1095" s="187"/>
      <c r="J1095" s="187"/>
      <c r="K1095" s="187"/>
      <c r="L1095" s="186"/>
      <c r="N1095" s="177"/>
      <c r="O1095" s="177"/>
      <c r="P1095" s="177"/>
      <c r="Q1095" s="177"/>
      <c r="R1095" s="177"/>
      <c r="S1095" s="177"/>
      <c r="T1095" s="177"/>
      <c r="U1095" s="177"/>
      <c r="V1095" s="177"/>
      <c r="W1095" s="177"/>
      <c r="X1095" s="177"/>
    </row>
    <row r="1096" spans="2:24">
      <c r="B1096" s="23"/>
      <c r="C1096" s="189"/>
      <c r="D1096" s="23"/>
      <c r="E1096" s="23"/>
      <c r="F1096" s="177"/>
      <c r="G1096" s="177"/>
      <c r="H1096" s="183"/>
      <c r="I1096" s="187"/>
      <c r="J1096" s="187"/>
      <c r="K1096" s="187"/>
      <c r="L1096" s="186"/>
      <c r="N1096" s="177"/>
      <c r="O1096" s="177"/>
      <c r="P1096" s="177"/>
      <c r="Q1096" s="177"/>
      <c r="R1096" s="177"/>
      <c r="S1096" s="177"/>
      <c r="T1096" s="177"/>
      <c r="U1096" s="177"/>
      <c r="V1096" s="177"/>
      <c r="W1096" s="177"/>
      <c r="X1096" s="177"/>
    </row>
    <row r="1097" spans="2:24">
      <c r="B1097" s="23"/>
      <c r="C1097" s="189"/>
      <c r="D1097" s="23"/>
      <c r="E1097" s="23"/>
      <c r="F1097" s="177"/>
      <c r="G1097" s="177"/>
      <c r="H1097" s="183"/>
      <c r="I1097" s="187"/>
      <c r="J1097" s="187"/>
      <c r="K1097" s="187"/>
      <c r="L1097" s="186"/>
      <c r="N1097" s="177"/>
      <c r="O1097" s="177"/>
      <c r="P1097" s="177"/>
      <c r="Q1097" s="177"/>
      <c r="R1097" s="177"/>
      <c r="S1097" s="177"/>
      <c r="T1097" s="177"/>
      <c r="U1097" s="177"/>
      <c r="V1097" s="177"/>
      <c r="W1097" s="177"/>
      <c r="X1097" s="177"/>
    </row>
    <row r="1098" spans="2:24">
      <c r="B1098" s="23"/>
      <c r="C1098" s="189"/>
      <c r="D1098" s="23"/>
      <c r="E1098" s="23"/>
      <c r="F1098" s="177"/>
      <c r="G1098" s="177"/>
      <c r="H1098" s="183"/>
      <c r="I1098" s="187"/>
      <c r="J1098" s="187"/>
      <c r="K1098" s="187"/>
      <c r="L1098" s="186"/>
      <c r="N1098" s="177"/>
      <c r="O1098" s="177"/>
      <c r="P1098" s="177"/>
      <c r="Q1098" s="177"/>
      <c r="R1098" s="177"/>
      <c r="S1098" s="177"/>
      <c r="T1098" s="177"/>
      <c r="U1098" s="177"/>
      <c r="V1098" s="177"/>
      <c r="W1098" s="177"/>
      <c r="X1098" s="177"/>
    </row>
    <row r="1099" spans="2:24">
      <c r="B1099" s="23"/>
      <c r="C1099" s="189"/>
      <c r="D1099" s="23"/>
      <c r="E1099" s="23"/>
      <c r="F1099" s="177"/>
      <c r="G1099" s="177"/>
      <c r="H1099" s="183"/>
      <c r="I1099" s="187"/>
      <c r="J1099" s="187"/>
      <c r="K1099" s="187"/>
      <c r="L1099" s="186"/>
      <c r="N1099" s="177"/>
      <c r="O1099" s="177"/>
      <c r="P1099" s="177"/>
      <c r="Q1099" s="177"/>
      <c r="R1099" s="177"/>
      <c r="S1099" s="177"/>
      <c r="T1099" s="177"/>
      <c r="U1099" s="177"/>
      <c r="V1099" s="177"/>
      <c r="W1099" s="177"/>
      <c r="X1099" s="177"/>
    </row>
    <row r="1100" spans="2:24">
      <c r="B1100" s="23"/>
      <c r="C1100" s="189"/>
      <c r="D1100" s="23"/>
      <c r="E1100" s="23"/>
      <c r="F1100" s="177"/>
      <c r="G1100" s="177"/>
      <c r="H1100" s="183"/>
      <c r="I1100" s="187"/>
      <c r="J1100" s="187"/>
      <c r="K1100" s="187"/>
      <c r="L1100" s="186"/>
      <c r="N1100" s="177"/>
      <c r="O1100" s="177"/>
      <c r="P1100" s="177"/>
      <c r="Q1100" s="177"/>
      <c r="R1100" s="177"/>
      <c r="S1100" s="177"/>
      <c r="T1100" s="177"/>
      <c r="U1100" s="177"/>
      <c r="V1100" s="177"/>
      <c r="W1100" s="177"/>
      <c r="X1100" s="177"/>
    </row>
    <row r="1101" spans="2:24">
      <c r="B1101" s="23"/>
      <c r="C1101" s="189"/>
      <c r="D1101" s="23"/>
      <c r="E1101" s="23"/>
      <c r="F1101" s="177"/>
      <c r="G1101" s="177"/>
      <c r="H1101" s="183"/>
      <c r="I1101" s="187"/>
      <c r="J1101" s="187"/>
      <c r="K1101" s="187"/>
      <c r="L1101" s="186"/>
      <c r="N1101" s="177"/>
      <c r="O1101" s="177"/>
      <c r="P1101" s="177"/>
      <c r="Q1101" s="177"/>
      <c r="R1101" s="177"/>
      <c r="S1101" s="177"/>
      <c r="T1101" s="177"/>
      <c r="U1101" s="177"/>
      <c r="V1101" s="177"/>
      <c r="W1101" s="177"/>
      <c r="X1101" s="177"/>
    </row>
    <row r="1102" spans="2:24">
      <c r="B1102" s="23"/>
      <c r="C1102" s="189"/>
      <c r="D1102" s="23"/>
      <c r="E1102" s="23"/>
      <c r="F1102" s="177"/>
      <c r="G1102" s="177"/>
      <c r="H1102" s="183"/>
      <c r="I1102" s="187"/>
      <c r="J1102" s="187"/>
      <c r="K1102" s="187"/>
      <c r="L1102" s="186"/>
      <c r="N1102" s="177"/>
      <c r="O1102" s="177"/>
      <c r="P1102" s="177"/>
      <c r="Q1102" s="177"/>
      <c r="R1102" s="177"/>
      <c r="S1102" s="177"/>
      <c r="T1102" s="177"/>
      <c r="U1102" s="177"/>
      <c r="V1102" s="177"/>
      <c r="W1102" s="177"/>
      <c r="X1102" s="177"/>
    </row>
    <row r="1103" spans="2:24">
      <c r="B1103" s="23"/>
      <c r="C1103" s="189"/>
      <c r="D1103" s="23"/>
      <c r="E1103" s="23"/>
      <c r="F1103" s="177"/>
      <c r="G1103" s="177"/>
      <c r="H1103" s="183"/>
      <c r="I1103" s="187"/>
      <c r="J1103" s="187"/>
      <c r="K1103" s="187"/>
      <c r="L1103" s="186"/>
      <c r="N1103" s="177"/>
      <c r="O1103" s="177"/>
      <c r="P1103" s="177"/>
      <c r="Q1103" s="177"/>
      <c r="R1103" s="177"/>
      <c r="S1103" s="177"/>
      <c r="T1103" s="177"/>
      <c r="U1103" s="177"/>
      <c r="V1103" s="177"/>
      <c r="W1103" s="177"/>
      <c r="X1103" s="177"/>
    </row>
    <row r="1104" spans="2:24">
      <c r="B1104" s="23"/>
      <c r="C1104" s="189"/>
      <c r="D1104" s="23"/>
      <c r="E1104" s="23"/>
      <c r="F1104" s="177"/>
      <c r="G1104" s="177"/>
      <c r="H1104" s="183"/>
      <c r="I1104" s="187"/>
      <c r="J1104" s="187"/>
      <c r="K1104" s="187"/>
      <c r="L1104" s="186"/>
      <c r="N1104" s="177"/>
      <c r="O1104" s="177"/>
      <c r="P1104" s="177"/>
      <c r="Q1104" s="177"/>
      <c r="R1104" s="177"/>
      <c r="S1104" s="177"/>
      <c r="T1104" s="177"/>
      <c r="U1104" s="177"/>
      <c r="V1104" s="177"/>
      <c r="W1104" s="177"/>
      <c r="X1104" s="177"/>
    </row>
    <row r="1105" spans="2:24">
      <c r="B1105" s="23"/>
      <c r="C1105" s="189"/>
      <c r="D1105" s="23"/>
      <c r="E1105" s="23"/>
      <c r="F1105" s="177"/>
      <c r="G1105" s="177"/>
      <c r="H1105" s="183"/>
      <c r="I1105" s="187"/>
      <c r="J1105" s="187"/>
      <c r="K1105" s="187"/>
      <c r="L1105" s="186"/>
      <c r="N1105" s="177"/>
      <c r="O1105" s="177"/>
      <c r="P1105" s="177"/>
      <c r="Q1105" s="177"/>
      <c r="R1105" s="177"/>
      <c r="S1105" s="177"/>
      <c r="T1105" s="177"/>
      <c r="U1105" s="177"/>
      <c r="V1105" s="177"/>
      <c r="W1105" s="177"/>
      <c r="X1105" s="177"/>
    </row>
    <row r="1106" spans="2:24">
      <c r="B1106" s="23"/>
      <c r="C1106" s="189"/>
      <c r="D1106" s="23"/>
      <c r="E1106" s="23"/>
      <c r="F1106" s="177"/>
      <c r="G1106" s="177"/>
      <c r="H1106" s="183"/>
      <c r="I1106" s="187"/>
      <c r="J1106" s="187"/>
      <c r="K1106" s="187"/>
      <c r="L1106" s="186"/>
      <c r="N1106" s="177"/>
      <c r="O1106" s="177"/>
      <c r="P1106" s="177"/>
      <c r="Q1106" s="177"/>
      <c r="R1106" s="177"/>
      <c r="S1106" s="177"/>
      <c r="T1106" s="177"/>
      <c r="U1106" s="177"/>
      <c r="V1106" s="177"/>
      <c r="W1106" s="177"/>
      <c r="X1106" s="177"/>
    </row>
    <row r="1107" spans="2:24">
      <c r="B1107" s="23"/>
      <c r="C1107" s="189"/>
      <c r="D1107" s="23"/>
      <c r="E1107" s="23"/>
      <c r="F1107" s="177"/>
      <c r="G1107" s="177"/>
      <c r="H1107" s="183"/>
      <c r="I1107" s="187"/>
      <c r="J1107" s="187"/>
      <c r="K1107" s="187"/>
      <c r="L1107" s="186"/>
      <c r="N1107" s="177"/>
      <c r="O1107" s="177"/>
      <c r="P1107" s="177"/>
      <c r="Q1107" s="177"/>
      <c r="R1107" s="177"/>
      <c r="S1107" s="177"/>
      <c r="T1107" s="177"/>
      <c r="U1107" s="177"/>
      <c r="V1107" s="177"/>
      <c r="W1107" s="177"/>
      <c r="X1107" s="177"/>
    </row>
    <row r="1108" spans="2:24">
      <c r="B1108" s="23"/>
      <c r="C1108" s="189"/>
      <c r="D1108" s="23"/>
      <c r="E1108" s="23"/>
      <c r="F1108" s="177"/>
      <c r="G1108" s="177"/>
      <c r="H1108" s="183"/>
      <c r="I1108" s="187"/>
      <c r="J1108" s="187"/>
      <c r="K1108" s="187"/>
      <c r="L1108" s="186"/>
      <c r="N1108" s="177"/>
      <c r="O1108" s="177"/>
      <c r="P1108" s="177"/>
      <c r="Q1108" s="177"/>
      <c r="R1108" s="177"/>
      <c r="S1108" s="177"/>
      <c r="T1108" s="177"/>
      <c r="U1108" s="177"/>
      <c r="V1108" s="177"/>
      <c r="W1108" s="177"/>
      <c r="X1108" s="177"/>
    </row>
    <row r="1109" spans="2:24">
      <c r="B1109" s="23"/>
      <c r="C1109" s="189"/>
      <c r="D1109" s="23"/>
      <c r="E1109" s="23"/>
      <c r="F1109" s="177"/>
      <c r="G1109" s="177"/>
      <c r="H1109" s="183"/>
      <c r="I1109" s="187"/>
      <c r="J1109" s="187"/>
      <c r="K1109" s="187"/>
      <c r="L1109" s="186"/>
      <c r="N1109" s="177"/>
      <c r="O1109" s="177"/>
      <c r="P1109" s="177"/>
      <c r="Q1109" s="177"/>
      <c r="R1109" s="177"/>
      <c r="S1109" s="177"/>
      <c r="T1109" s="177"/>
      <c r="U1109" s="177"/>
      <c r="V1109" s="177"/>
      <c r="W1109" s="177"/>
      <c r="X1109" s="177"/>
    </row>
    <row r="1110" spans="2:24">
      <c r="B1110" s="23"/>
      <c r="C1110" s="189"/>
      <c r="D1110" s="23"/>
      <c r="E1110" s="23"/>
      <c r="F1110" s="177"/>
      <c r="G1110" s="177"/>
      <c r="H1110" s="183"/>
      <c r="I1110" s="187"/>
      <c r="J1110" s="187"/>
      <c r="K1110" s="187"/>
      <c r="L1110" s="186"/>
      <c r="N1110" s="177"/>
      <c r="O1110" s="177"/>
      <c r="P1110" s="177"/>
      <c r="Q1110" s="177"/>
      <c r="R1110" s="177"/>
      <c r="S1110" s="177"/>
      <c r="T1110" s="177"/>
      <c r="U1110" s="177"/>
      <c r="V1110" s="177"/>
      <c r="W1110" s="177"/>
      <c r="X1110" s="177"/>
    </row>
    <row r="1111" spans="2:24">
      <c r="B1111" s="23"/>
      <c r="C1111" s="189"/>
      <c r="D1111" s="23"/>
      <c r="E1111" s="23"/>
      <c r="F1111" s="177"/>
      <c r="G1111" s="177"/>
      <c r="H1111" s="183"/>
      <c r="I1111" s="187"/>
      <c r="J1111" s="187"/>
      <c r="K1111" s="187"/>
      <c r="L1111" s="186"/>
      <c r="N1111" s="177"/>
      <c r="O1111" s="177"/>
      <c r="P1111" s="177"/>
      <c r="Q1111" s="177"/>
      <c r="R1111" s="177"/>
      <c r="S1111" s="177"/>
      <c r="T1111" s="177"/>
      <c r="U1111" s="177"/>
      <c r="V1111" s="177"/>
      <c r="W1111" s="177"/>
      <c r="X1111" s="177"/>
    </row>
    <row r="1112" spans="2:24">
      <c r="B1112" s="23"/>
      <c r="C1112" s="189"/>
      <c r="D1112" s="23"/>
      <c r="E1112" s="23"/>
      <c r="F1112" s="177"/>
      <c r="G1112" s="177"/>
      <c r="H1112" s="183"/>
      <c r="I1112" s="187"/>
      <c r="J1112" s="187"/>
      <c r="K1112" s="187"/>
      <c r="L1112" s="186"/>
      <c r="N1112" s="177"/>
      <c r="O1112" s="177"/>
      <c r="P1112" s="177"/>
      <c r="Q1112" s="177"/>
      <c r="R1112" s="177"/>
      <c r="S1112" s="177"/>
      <c r="T1112" s="177"/>
      <c r="U1112" s="177"/>
      <c r="V1112" s="177"/>
      <c r="W1112" s="177"/>
      <c r="X1112" s="177"/>
    </row>
    <row r="1113" spans="2:24">
      <c r="B1113" s="23"/>
      <c r="C1113" s="189"/>
      <c r="D1113" s="23"/>
      <c r="E1113" s="23"/>
      <c r="F1113" s="177"/>
      <c r="G1113" s="177"/>
      <c r="H1113" s="183"/>
      <c r="I1113" s="187"/>
      <c r="J1113" s="187"/>
      <c r="K1113" s="187"/>
      <c r="L1113" s="186"/>
      <c r="N1113" s="177"/>
      <c r="O1113" s="177"/>
      <c r="P1113" s="177"/>
      <c r="Q1113" s="177"/>
      <c r="R1113" s="177"/>
      <c r="S1113" s="177"/>
      <c r="T1113" s="177"/>
      <c r="U1113" s="177"/>
      <c r="V1113" s="177"/>
      <c r="W1113" s="177"/>
      <c r="X1113" s="177"/>
    </row>
    <row r="1114" spans="2:24">
      <c r="B1114" s="23"/>
      <c r="C1114" s="189"/>
      <c r="D1114" s="23"/>
      <c r="E1114" s="23"/>
      <c r="F1114" s="177"/>
      <c r="G1114" s="177"/>
      <c r="H1114" s="183"/>
      <c r="I1114" s="187"/>
      <c r="J1114" s="187"/>
      <c r="K1114" s="187"/>
      <c r="L1114" s="186"/>
      <c r="N1114" s="177"/>
      <c r="O1114" s="177"/>
      <c r="P1114" s="177"/>
      <c r="Q1114" s="177"/>
      <c r="R1114" s="177"/>
      <c r="S1114" s="177"/>
      <c r="T1114" s="177"/>
      <c r="U1114" s="177"/>
      <c r="V1114" s="177"/>
      <c r="W1114" s="177"/>
      <c r="X1114" s="177"/>
    </row>
    <row r="1115" spans="2:24">
      <c r="B1115" s="23"/>
      <c r="C1115" s="189"/>
      <c r="D1115" s="23"/>
      <c r="E1115" s="23"/>
      <c r="F1115" s="177"/>
      <c r="G1115" s="177"/>
      <c r="H1115" s="183"/>
      <c r="I1115" s="187"/>
      <c r="J1115" s="187"/>
      <c r="K1115" s="187"/>
      <c r="L1115" s="186"/>
      <c r="N1115" s="177"/>
      <c r="O1115" s="177"/>
      <c r="P1115" s="177"/>
      <c r="Q1115" s="177"/>
      <c r="R1115" s="177"/>
      <c r="S1115" s="177"/>
      <c r="T1115" s="177"/>
      <c r="U1115" s="177"/>
      <c r="V1115" s="177"/>
      <c r="W1115" s="177"/>
      <c r="X1115" s="177"/>
    </row>
    <row r="1116" spans="2:24">
      <c r="B1116" s="23"/>
      <c r="C1116" s="189"/>
      <c r="D1116" s="23"/>
      <c r="E1116" s="23"/>
      <c r="F1116" s="177"/>
      <c r="G1116" s="177"/>
      <c r="H1116" s="183"/>
      <c r="I1116" s="187"/>
      <c r="J1116" s="187"/>
      <c r="K1116" s="187"/>
      <c r="L1116" s="186"/>
      <c r="N1116" s="177"/>
      <c r="O1116" s="177"/>
      <c r="P1116" s="177"/>
      <c r="Q1116" s="177"/>
      <c r="R1116" s="177"/>
      <c r="S1116" s="177"/>
      <c r="T1116" s="177"/>
      <c r="U1116" s="177"/>
      <c r="V1116" s="177"/>
      <c r="W1116" s="177"/>
      <c r="X1116" s="177"/>
    </row>
    <row r="1117" spans="2:24">
      <c r="B1117" s="23"/>
      <c r="C1117" s="189"/>
      <c r="D1117" s="23"/>
      <c r="E1117" s="23"/>
      <c r="F1117" s="177"/>
      <c r="G1117" s="177"/>
      <c r="H1117" s="183"/>
      <c r="I1117" s="187"/>
      <c r="J1117" s="187"/>
      <c r="K1117" s="187"/>
      <c r="L1117" s="186"/>
      <c r="N1117" s="177"/>
      <c r="O1117" s="177"/>
      <c r="P1117" s="177"/>
      <c r="Q1117" s="177"/>
      <c r="R1117" s="177"/>
      <c r="S1117" s="177"/>
      <c r="T1117" s="177"/>
      <c r="U1117" s="177"/>
      <c r="V1117" s="177"/>
      <c r="W1117" s="177"/>
      <c r="X1117" s="177"/>
    </row>
    <row r="1118" spans="2:24">
      <c r="B1118" s="23"/>
      <c r="C1118" s="189"/>
      <c r="D1118" s="23"/>
      <c r="E1118" s="23"/>
      <c r="F1118" s="177"/>
      <c r="G1118" s="177"/>
      <c r="H1118" s="183"/>
      <c r="I1118" s="187"/>
      <c r="J1118" s="187"/>
      <c r="K1118" s="187"/>
      <c r="L1118" s="186"/>
      <c r="N1118" s="177"/>
      <c r="O1118" s="177"/>
      <c r="P1118" s="177"/>
      <c r="Q1118" s="177"/>
      <c r="R1118" s="177"/>
      <c r="S1118" s="177"/>
      <c r="T1118" s="177"/>
      <c r="U1118" s="177"/>
      <c r="V1118" s="177"/>
      <c r="W1118" s="177"/>
      <c r="X1118" s="177"/>
    </row>
    <row r="1119" spans="2:24">
      <c r="B1119" s="23"/>
      <c r="C1119" s="189"/>
      <c r="D1119" s="23"/>
      <c r="E1119" s="23"/>
      <c r="F1119" s="177"/>
      <c r="G1119" s="177"/>
      <c r="H1119" s="183"/>
      <c r="I1119" s="187"/>
      <c r="J1119" s="187"/>
      <c r="K1119" s="187"/>
      <c r="L1119" s="186"/>
      <c r="N1119" s="177"/>
      <c r="O1119" s="177"/>
      <c r="P1119" s="177"/>
      <c r="Q1119" s="177"/>
      <c r="R1119" s="177"/>
      <c r="S1119" s="177"/>
      <c r="T1119" s="177"/>
      <c r="U1119" s="177"/>
      <c r="V1119" s="177"/>
      <c r="W1119" s="177"/>
      <c r="X1119" s="177"/>
    </row>
    <row r="1120" spans="2:24">
      <c r="B1120" s="23"/>
      <c r="C1120" s="189"/>
      <c r="D1120" s="23"/>
      <c r="E1120" s="23"/>
      <c r="F1120" s="177"/>
      <c r="G1120" s="177"/>
      <c r="H1120" s="183"/>
      <c r="I1120" s="187"/>
      <c r="J1120" s="187"/>
      <c r="K1120" s="187"/>
      <c r="L1120" s="186"/>
      <c r="N1120" s="177"/>
      <c r="O1120" s="177"/>
      <c r="P1120" s="177"/>
      <c r="Q1120" s="177"/>
      <c r="R1120" s="177"/>
      <c r="S1120" s="177"/>
      <c r="T1120" s="177"/>
      <c r="U1120" s="177"/>
      <c r="V1120" s="177"/>
      <c r="W1120" s="177"/>
      <c r="X1120" s="177"/>
    </row>
    <row r="1121" spans="2:24">
      <c r="B1121" s="23"/>
      <c r="C1121" s="189"/>
      <c r="D1121" s="23"/>
      <c r="E1121" s="23"/>
      <c r="F1121" s="177"/>
      <c r="G1121" s="177"/>
      <c r="H1121" s="183"/>
      <c r="I1121" s="187"/>
      <c r="J1121" s="187"/>
      <c r="K1121" s="187"/>
      <c r="L1121" s="186"/>
      <c r="N1121" s="177"/>
      <c r="O1121" s="177"/>
      <c r="P1121" s="177"/>
      <c r="Q1121" s="177"/>
      <c r="R1121" s="177"/>
      <c r="S1121" s="177"/>
      <c r="T1121" s="177"/>
      <c r="U1121" s="177"/>
      <c r="V1121" s="177"/>
      <c r="W1121" s="177"/>
      <c r="X1121" s="177"/>
    </row>
    <row r="1122" spans="2:24">
      <c r="B1122" s="23"/>
      <c r="C1122" s="189"/>
      <c r="D1122" s="23"/>
      <c r="E1122" s="23"/>
      <c r="F1122" s="177"/>
      <c r="G1122" s="177"/>
      <c r="H1122" s="183"/>
      <c r="I1122" s="187"/>
      <c r="J1122" s="187"/>
      <c r="K1122" s="187"/>
      <c r="L1122" s="186"/>
      <c r="N1122" s="177"/>
      <c r="O1122" s="177"/>
      <c r="P1122" s="177"/>
      <c r="Q1122" s="177"/>
      <c r="R1122" s="177"/>
      <c r="S1122" s="177"/>
      <c r="T1122" s="177"/>
      <c r="U1122" s="177"/>
      <c r="V1122" s="177"/>
      <c r="W1122" s="177"/>
      <c r="X1122" s="177"/>
    </row>
    <row r="1123" spans="2:24">
      <c r="B1123" s="23"/>
      <c r="C1123" s="189"/>
      <c r="D1123" s="23"/>
      <c r="E1123" s="23"/>
      <c r="F1123" s="177"/>
      <c r="G1123" s="177"/>
      <c r="H1123" s="183"/>
      <c r="I1123" s="187"/>
      <c r="J1123" s="187"/>
      <c r="K1123" s="187"/>
      <c r="L1123" s="186"/>
      <c r="N1123" s="177"/>
      <c r="O1123" s="177"/>
      <c r="P1123" s="177"/>
      <c r="Q1123" s="177"/>
      <c r="R1123" s="177"/>
      <c r="S1123" s="177"/>
      <c r="T1123" s="177"/>
      <c r="U1123" s="177"/>
      <c r="V1123" s="177"/>
      <c r="W1123" s="177"/>
      <c r="X1123" s="177"/>
    </row>
    <row r="1124" spans="2:24">
      <c r="B1124" s="23"/>
      <c r="C1124" s="189"/>
      <c r="D1124" s="23"/>
      <c r="E1124" s="23"/>
      <c r="F1124" s="177"/>
      <c r="G1124" s="177"/>
      <c r="H1124" s="183"/>
      <c r="I1124" s="187"/>
      <c r="J1124" s="187"/>
      <c r="K1124" s="187"/>
      <c r="L1124" s="186"/>
      <c r="N1124" s="177"/>
      <c r="O1124" s="177"/>
      <c r="P1124" s="177"/>
      <c r="Q1124" s="177"/>
      <c r="R1124" s="177"/>
      <c r="S1124" s="177"/>
      <c r="T1124" s="177"/>
      <c r="U1124" s="177"/>
      <c r="V1124" s="177"/>
      <c r="W1124" s="177"/>
      <c r="X1124" s="177"/>
    </row>
    <row r="1125" spans="2:24">
      <c r="B1125" s="23"/>
      <c r="C1125" s="189"/>
      <c r="D1125" s="23"/>
      <c r="E1125" s="23"/>
      <c r="F1125" s="177"/>
      <c r="G1125" s="177"/>
      <c r="H1125" s="183"/>
      <c r="I1125" s="187"/>
      <c r="J1125" s="187"/>
      <c r="K1125" s="187"/>
      <c r="L1125" s="186"/>
      <c r="N1125" s="177"/>
      <c r="O1125" s="177"/>
      <c r="P1125" s="177"/>
      <c r="Q1125" s="177"/>
      <c r="R1125" s="177"/>
      <c r="S1125" s="177"/>
      <c r="T1125" s="177"/>
      <c r="U1125" s="177"/>
      <c r="V1125" s="177"/>
      <c r="W1125" s="177"/>
      <c r="X1125" s="177"/>
    </row>
    <row r="1126" spans="2:24">
      <c r="B1126" s="23"/>
      <c r="C1126" s="189"/>
      <c r="D1126" s="23"/>
      <c r="E1126" s="23"/>
      <c r="F1126" s="177"/>
      <c r="G1126" s="177"/>
      <c r="H1126" s="183"/>
      <c r="I1126" s="187"/>
      <c r="J1126" s="187"/>
      <c r="K1126" s="187"/>
      <c r="L1126" s="186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</row>
    <row r="1127" spans="2:24">
      <c r="B1127" s="23"/>
      <c r="C1127" s="189"/>
      <c r="D1127" s="23"/>
      <c r="E1127" s="23"/>
      <c r="F1127" s="177"/>
      <c r="G1127" s="177"/>
      <c r="H1127" s="183"/>
      <c r="I1127" s="187"/>
      <c r="J1127" s="187"/>
      <c r="K1127" s="187"/>
      <c r="L1127" s="186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</row>
    <row r="1128" spans="2:24">
      <c r="B1128" s="23"/>
      <c r="C1128" s="189"/>
      <c r="D1128" s="23"/>
      <c r="E1128" s="23"/>
      <c r="F1128" s="177"/>
      <c r="G1128" s="177"/>
      <c r="H1128" s="183"/>
      <c r="I1128" s="187"/>
      <c r="J1128" s="187"/>
      <c r="K1128" s="187"/>
      <c r="L1128" s="186"/>
      <c r="N1128" s="177"/>
      <c r="O1128" s="177"/>
      <c r="P1128" s="177"/>
      <c r="Q1128" s="177"/>
      <c r="R1128" s="177"/>
      <c r="S1128" s="177"/>
      <c r="T1128" s="177"/>
      <c r="U1128" s="177"/>
      <c r="V1128" s="177"/>
      <c r="W1128" s="177"/>
      <c r="X1128" s="177"/>
    </row>
    <row r="1129" spans="2:24">
      <c r="B1129" s="23"/>
      <c r="C1129" s="189"/>
      <c r="D1129" s="23"/>
      <c r="E1129" s="23"/>
      <c r="F1129" s="177"/>
      <c r="G1129" s="177"/>
      <c r="H1129" s="183"/>
      <c r="I1129" s="187"/>
      <c r="J1129" s="187"/>
      <c r="K1129" s="187"/>
      <c r="L1129" s="186"/>
      <c r="N1129" s="177"/>
      <c r="O1129" s="177"/>
      <c r="P1129" s="177"/>
      <c r="Q1129" s="177"/>
      <c r="R1129" s="177"/>
      <c r="S1129" s="177"/>
      <c r="T1129" s="177"/>
      <c r="U1129" s="177"/>
      <c r="V1129" s="177"/>
      <c r="W1129" s="177"/>
      <c r="X1129" s="177"/>
    </row>
    <row r="1130" spans="2:24">
      <c r="B1130" s="23"/>
      <c r="C1130" s="189"/>
      <c r="D1130" s="23"/>
      <c r="E1130" s="23"/>
      <c r="F1130" s="177"/>
      <c r="G1130" s="177"/>
      <c r="H1130" s="183"/>
      <c r="I1130" s="187"/>
      <c r="J1130" s="187"/>
      <c r="K1130" s="187"/>
      <c r="L1130" s="186"/>
      <c r="N1130" s="177"/>
      <c r="O1130" s="177"/>
      <c r="P1130" s="177"/>
      <c r="Q1130" s="177"/>
      <c r="R1130" s="177"/>
      <c r="S1130" s="177"/>
      <c r="T1130" s="177"/>
      <c r="U1130" s="177"/>
      <c r="V1130" s="177"/>
      <c r="W1130" s="177"/>
      <c r="X1130" s="177"/>
    </row>
    <row r="1131" spans="2:24">
      <c r="B1131" s="23"/>
      <c r="C1131" s="189"/>
      <c r="D1131" s="23"/>
      <c r="E1131" s="23"/>
      <c r="F1131" s="177"/>
      <c r="G1131" s="177"/>
      <c r="H1131" s="183"/>
      <c r="I1131" s="187"/>
      <c r="J1131" s="187"/>
      <c r="K1131" s="187"/>
      <c r="L1131" s="186"/>
      <c r="N1131" s="177"/>
      <c r="O1131" s="177"/>
      <c r="P1131" s="177"/>
      <c r="Q1131" s="177"/>
      <c r="R1131" s="177"/>
      <c r="S1131" s="177"/>
      <c r="T1131" s="177"/>
      <c r="U1131" s="177"/>
      <c r="V1131" s="177"/>
      <c r="W1131" s="177"/>
      <c r="X1131" s="177"/>
    </row>
    <row r="1132" spans="2:24">
      <c r="B1132" s="23"/>
      <c r="C1132" s="189"/>
      <c r="D1132" s="23"/>
      <c r="E1132" s="23"/>
      <c r="F1132" s="177"/>
      <c r="G1132" s="177"/>
      <c r="H1132" s="183"/>
      <c r="I1132" s="187"/>
      <c r="J1132" s="187"/>
      <c r="K1132" s="187"/>
      <c r="L1132" s="186"/>
      <c r="N1132" s="177"/>
      <c r="O1132" s="177"/>
      <c r="P1132" s="177"/>
      <c r="Q1132" s="177"/>
      <c r="R1132" s="177"/>
      <c r="S1132" s="177"/>
      <c r="T1132" s="177"/>
      <c r="U1132" s="177"/>
      <c r="V1132" s="177"/>
      <c r="W1132" s="177"/>
      <c r="X1132" s="177"/>
    </row>
    <row r="1133" spans="2:24">
      <c r="B1133" s="23"/>
      <c r="C1133" s="189"/>
      <c r="D1133" s="23"/>
      <c r="E1133" s="23"/>
      <c r="F1133" s="177"/>
      <c r="G1133" s="177"/>
      <c r="H1133" s="183"/>
      <c r="I1133" s="187"/>
      <c r="J1133" s="187"/>
      <c r="K1133" s="187"/>
      <c r="L1133" s="186"/>
      <c r="N1133" s="177"/>
      <c r="O1133" s="177"/>
      <c r="P1133" s="177"/>
      <c r="Q1133" s="177"/>
      <c r="R1133" s="177"/>
      <c r="S1133" s="177"/>
      <c r="T1133" s="177"/>
      <c r="U1133" s="177"/>
      <c r="V1133" s="177"/>
      <c r="W1133" s="177"/>
      <c r="X1133" s="177"/>
    </row>
    <row r="1134" spans="2:24">
      <c r="B1134" s="23"/>
      <c r="C1134" s="189"/>
      <c r="D1134" s="23"/>
      <c r="E1134" s="23"/>
      <c r="F1134" s="177"/>
      <c r="G1134" s="177"/>
      <c r="H1134" s="183"/>
      <c r="I1134" s="187"/>
      <c r="J1134" s="187"/>
      <c r="K1134" s="187"/>
      <c r="L1134" s="186"/>
      <c r="N1134" s="177"/>
      <c r="O1134" s="177"/>
      <c r="P1134" s="177"/>
      <c r="Q1134" s="177"/>
      <c r="R1134" s="177"/>
      <c r="S1134" s="177"/>
      <c r="T1134" s="177"/>
      <c r="U1134" s="177"/>
      <c r="V1134" s="177"/>
      <c r="W1134" s="177"/>
      <c r="X1134" s="177"/>
    </row>
    <row r="1135" spans="2:24">
      <c r="B1135" s="23"/>
      <c r="C1135" s="189"/>
      <c r="D1135" s="23"/>
      <c r="E1135" s="23"/>
      <c r="F1135" s="177"/>
      <c r="G1135" s="177"/>
      <c r="H1135" s="183"/>
      <c r="I1135" s="187"/>
      <c r="J1135" s="187"/>
      <c r="K1135" s="187"/>
      <c r="L1135" s="186"/>
      <c r="N1135" s="177"/>
      <c r="O1135" s="177"/>
      <c r="P1135" s="177"/>
      <c r="Q1135" s="177"/>
      <c r="R1135" s="177"/>
      <c r="S1135" s="177"/>
      <c r="T1135" s="177"/>
      <c r="U1135" s="177"/>
      <c r="V1135" s="177"/>
      <c r="W1135" s="177"/>
      <c r="X1135" s="177"/>
    </row>
    <row r="1136" spans="2:24">
      <c r="B1136" s="23"/>
      <c r="C1136" s="189"/>
      <c r="D1136" s="23"/>
      <c r="E1136" s="23"/>
      <c r="F1136" s="177"/>
      <c r="G1136" s="177"/>
      <c r="H1136" s="183"/>
      <c r="I1136" s="187"/>
      <c r="J1136" s="187"/>
      <c r="K1136" s="187"/>
      <c r="L1136" s="186"/>
      <c r="N1136" s="177"/>
      <c r="O1136" s="177"/>
      <c r="P1136" s="177"/>
      <c r="Q1136" s="177"/>
      <c r="R1136" s="177"/>
      <c r="S1136" s="177"/>
      <c r="T1136" s="177"/>
      <c r="U1136" s="177"/>
      <c r="V1136" s="177"/>
      <c r="W1136" s="177"/>
      <c r="X1136" s="177"/>
    </row>
    <row r="1137" spans="2:24">
      <c r="B1137" s="23"/>
      <c r="C1137" s="189"/>
      <c r="D1137" s="23"/>
      <c r="E1137" s="23"/>
      <c r="F1137" s="177"/>
      <c r="G1137" s="177"/>
      <c r="H1137" s="183"/>
      <c r="I1137" s="187"/>
      <c r="J1137" s="187"/>
      <c r="K1137" s="187"/>
      <c r="L1137" s="186"/>
      <c r="N1137" s="177"/>
      <c r="O1137" s="177"/>
      <c r="P1137" s="177"/>
      <c r="Q1137" s="177"/>
      <c r="R1137" s="177"/>
      <c r="S1137" s="177"/>
      <c r="T1137" s="177"/>
      <c r="U1137" s="177"/>
      <c r="V1137" s="177"/>
      <c r="W1137" s="177"/>
      <c r="X1137" s="177"/>
    </row>
    <row r="1138" spans="2:24">
      <c r="B1138" s="23"/>
      <c r="C1138" s="189"/>
      <c r="D1138" s="23"/>
      <c r="E1138" s="23"/>
      <c r="F1138" s="177"/>
      <c r="G1138" s="177"/>
      <c r="H1138" s="183"/>
      <c r="I1138" s="187"/>
      <c r="J1138" s="187"/>
      <c r="K1138" s="187"/>
      <c r="L1138" s="186"/>
      <c r="N1138" s="177"/>
      <c r="O1138" s="177"/>
      <c r="P1138" s="177"/>
      <c r="Q1138" s="177"/>
      <c r="R1138" s="177"/>
      <c r="S1138" s="177"/>
      <c r="T1138" s="177"/>
      <c r="U1138" s="177"/>
      <c r="V1138" s="177"/>
      <c r="W1138" s="177"/>
      <c r="X1138" s="177"/>
    </row>
    <row r="1139" spans="2:24">
      <c r="B1139" s="23"/>
      <c r="C1139" s="189"/>
      <c r="D1139" s="23"/>
      <c r="E1139" s="23"/>
      <c r="F1139" s="177"/>
      <c r="G1139" s="177"/>
      <c r="H1139" s="183"/>
      <c r="I1139" s="187"/>
      <c r="J1139" s="187"/>
      <c r="K1139" s="187"/>
      <c r="L1139" s="186"/>
      <c r="N1139" s="177"/>
      <c r="O1139" s="177"/>
      <c r="P1139" s="177"/>
      <c r="Q1139" s="177"/>
      <c r="R1139" s="177"/>
      <c r="S1139" s="177"/>
      <c r="T1139" s="177"/>
      <c r="U1139" s="177"/>
      <c r="V1139" s="177"/>
      <c r="W1139" s="177"/>
      <c r="X1139" s="177"/>
    </row>
    <row r="1140" spans="2:24">
      <c r="B1140" s="23"/>
      <c r="C1140" s="189"/>
      <c r="D1140" s="23"/>
      <c r="E1140" s="23"/>
      <c r="F1140" s="177"/>
      <c r="G1140" s="177"/>
      <c r="H1140" s="183"/>
      <c r="I1140" s="187"/>
      <c r="J1140" s="187"/>
      <c r="K1140" s="187"/>
      <c r="L1140" s="186"/>
      <c r="N1140" s="177"/>
      <c r="O1140" s="177"/>
      <c r="P1140" s="177"/>
      <c r="Q1140" s="177"/>
      <c r="R1140" s="177"/>
      <c r="S1140" s="177"/>
      <c r="T1140" s="177"/>
      <c r="U1140" s="177"/>
      <c r="V1140" s="177"/>
      <c r="W1140" s="177"/>
      <c r="X1140" s="177"/>
    </row>
    <row r="1141" spans="2:24">
      <c r="B1141" s="23"/>
      <c r="C1141" s="189"/>
      <c r="D1141" s="23"/>
      <c r="E1141" s="23"/>
      <c r="F1141" s="177"/>
      <c r="G1141" s="177"/>
      <c r="H1141" s="183"/>
      <c r="I1141" s="187"/>
      <c r="J1141" s="187"/>
      <c r="K1141" s="187"/>
      <c r="L1141" s="186"/>
      <c r="N1141" s="177"/>
      <c r="O1141" s="177"/>
      <c r="P1141" s="177"/>
      <c r="Q1141" s="177"/>
      <c r="R1141" s="177"/>
      <c r="S1141" s="177"/>
      <c r="T1141" s="177"/>
      <c r="U1141" s="177"/>
      <c r="V1141" s="177"/>
      <c r="W1141" s="177"/>
      <c r="X1141" s="177"/>
    </row>
    <row r="1142" spans="2:24">
      <c r="B1142" s="23"/>
      <c r="C1142" s="189"/>
      <c r="D1142" s="23"/>
      <c r="E1142" s="23"/>
      <c r="F1142" s="177"/>
      <c r="G1142" s="177"/>
      <c r="H1142" s="183"/>
      <c r="I1142" s="187"/>
      <c r="J1142" s="187"/>
      <c r="K1142" s="187"/>
      <c r="L1142" s="186"/>
      <c r="N1142" s="177"/>
      <c r="O1142" s="177"/>
      <c r="P1142" s="177"/>
      <c r="Q1142" s="177"/>
      <c r="R1142" s="177"/>
      <c r="S1142" s="177"/>
      <c r="T1142" s="177"/>
      <c r="U1142" s="177"/>
      <c r="V1142" s="177"/>
      <c r="W1142" s="177"/>
      <c r="X1142" s="177"/>
    </row>
    <row r="1143" spans="2:24">
      <c r="B1143" s="25"/>
      <c r="C1143" s="177"/>
      <c r="D1143" s="177"/>
      <c r="E1143" s="177"/>
      <c r="F1143" s="177"/>
      <c r="G1143" s="177"/>
      <c r="H1143" s="183"/>
      <c r="I1143" s="187"/>
      <c r="J1143" s="187"/>
      <c r="K1143" s="187"/>
      <c r="L1143" s="186"/>
      <c r="N1143" s="177"/>
      <c r="O1143" s="177"/>
      <c r="P1143" s="177"/>
      <c r="Q1143" s="177"/>
      <c r="R1143" s="177"/>
      <c r="S1143" s="177"/>
      <c r="T1143" s="177"/>
      <c r="U1143" s="177"/>
      <c r="V1143" s="177"/>
      <c r="W1143" s="177"/>
      <c r="X1143" s="177"/>
    </row>
    <row r="1144" spans="2:24">
      <c r="B1144" s="25"/>
      <c r="C1144" s="177"/>
      <c r="D1144" s="177"/>
      <c r="E1144" s="177"/>
      <c r="F1144" s="177"/>
      <c r="G1144" s="177"/>
      <c r="H1144" s="183"/>
      <c r="I1144" s="187"/>
      <c r="J1144" s="187"/>
      <c r="K1144" s="187"/>
      <c r="L1144" s="186"/>
      <c r="N1144" s="177"/>
      <c r="O1144" s="177"/>
      <c r="P1144" s="177"/>
      <c r="Q1144" s="177"/>
      <c r="R1144" s="177"/>
      <c r="S1144" s="177"/>
      <c r="T1144" s="177"/>
      <c r="U1144" s="177"/>
      <c r="V1144" s="177"/>
      <c r="W1144" s="177"/>
      <c r="X1144" s="177"/>
    </row>
    <row r="1145" spans="2:24">
      <c r="B1145" s="25"/>
      <c r="C1145" s="177"/>
      <c r="D1145" s="177"/>
      <c r="E1145" s="177"/>
      <c r="F1145" s="177"/>
      <c r="G1145" s="177"/>
      <c r="H1145" s="183"/>
      <c r="I1145" s="187"/>
      <c r="J1145" s="187"/>
      <c r="K1145" s="187"/>
      <c r="L1145" s="186"/>
      <c r="N1145" s="177"/>
      <c r="O1145" s="177"/>
      <c r="P1145" s="177"/>
      <c r="Q1145" s="177"/>
      <c r="R1145" s="177"/>
      <c r="S1145" s="177"/>
      <c r="T1145" s="177"/>
      <c r="U1145" s="177"/>
      <c r="V1145" s="177"/>
      <c r="W1145" s="177"/>
      <c r="X1145" s="177"/>
    </row>
    <row r="1146" spans="2:24">
      <c r="B1146" s="25"/>
      <c r="C1146" s="177"/>
      <c r="D1146" s="177"/>
      <c r="E1146" s="177"/>
      <c r="F1146" s="177"/>
      <c r="G1146" s="177"/>
      <c r="H1146" s="183"/>
      <c r="I1146" s="187"/>
      <c r="J1146" s="187"/>
      <c r="K1146" s="187"/>
      <c r="L1146" s="186"/>
      <c r="N1146" s="177"/>
      <c r="O1146" s="177"/>
      <c r="P1146" s="177"/>
      <c r="Q1146" s="177"/>
      <c r="R1146" s="177"/>
      <c r="S1146" s="177"/>
      <c r="T1146" s="177"/>
      <c r="U1146" s="177"/>
      <c r="V1146" s="177"/>
      <c r="W1146" s="177"/>
      <c r="X1146" s="177"/>
    </row>
    <row r="1147" spans="2:24">
      <c r="B1147" s="25"/>
      <c r="C1147" s="177"/>
      <c r="D1147" s="177"/>
      <c r="E1147" s="177"/>
      <c r="F1147" s="177"/>
      <c r="G1147" s="177"/>
      <c r="H1147" s="183"/>
      <c r="I1147" s="187"/>
      <c r="J1147" s="187"/>
      <c r="K1147" s="187"/>
      <c r="L1147" s="186"/>
      <c r="N1147" s="177"/>
      <c r="O1147" s="177"/>
      <c r="P1147" s="177"/>
      <c r="Q1147" s="177"/>
      <c r="R1147" s="177"/>
      <c r="S1147" s="177"/>
      <c r="T1147" s="177"/>
      <c r="U1147" s="177"/>
      <c r="V1147" s="177"/>
      <c r="W1147" s="177"/>
      <c r="X1147" s="177"/>
    </row>
    <row r="1148" spans="2:24">
      <c r="B1148" s="25"/>
      <c r="C1148" s="177"/>
      <c r="D1148" s="177"/>
      <c r="E1148" s="177"/>
      <c r="F1148" s="177"/>
      <c r="G1148" s="177"/>
      <c r="H1148" s="183"/>
      <c r="I1148" s="187"/>
      <c r="J1148" s="187"/>
      <c r="K1148" s="187"/>
      <c r="L1148" s="186"/>
      <c r="N1148" s="177"/>
      <c r="O1148" s="177"/>
      <c r="P1148" s="177"/>
      <c r="Q1148" s="177"/>
      <c r="R1148" s="177"/>
      <c r="S1148" s="177"/>
      <c r="T1148" s="177"/>
      <c r="U1148" s="177"/>
      <c r="V1148" s="177"/>
      <c r="W1148" s="177"/>
      <c r="X1148" s="177"/>
    </row>
    <row r="1149" spans="2:24">
      <c r="B1149" s="25"/>
      <c r="C1149" s="177"/>
      <c r="D1149" s="177"/>
      <c r="E1149" s="177"/>
      <c r="F1149" s="177"/>
      <c r="G1149" s="177"/>
      <c r="H1149" s="183"/>
      <c r="I1149" s="187"/>
      <c r="J1149" s="192"/>
      <c r="K1149" s="192"/>
      <c r="L1149" s="186"/>
      <c r="N1149" s="177"/>
      <c r="O1149" s="177"/>
      <c r="P1149" s="177"/>
      <c r="Q1149" s="177"/>
      <c r="R1149" s="177"/>
      <c r="S1149" s="177"/>
      <c r="T1149" s="177"/>
      <c r="U1149" s="177"/>
      <c r="V1149" s="177"/>
      <c r="W1149" s="177"/>
      <c r="X1149" s="177"/>
    </row>
    <row r="1150" spans="2:24">
      <c r="B1150" s="25"/>
      <c r="C1150" s="177"/>
      <c r="D1150" s="177"/>
      <c r="E1150" s="177"/>
      <c r="F1150" s="177"/>
      <c r="G1150" s="177"/>
      <c r="H1150" s="183"/>
      <c r="I1150" s="187"/>
      <c r="J1150" s="192"/>
      <c r="K1150" s="192"/>
      <c r="L1150" s="186"/>
      <c r="N1150" s="177"/>
      <c r="O1150" s="177"/>
      <c r="P1150" s="177"/>
      <c r="Q1150" s="177"/>
      <c r="R1150" s="177"/>
      <c r="S1150" s="177"/>
      <c r="T1150" s="177"/>
      <c r="U1150" s="177"/>
      <c r="V1150" s="177"/>
      <c r="W1150" s="177"/>
      <c r="X1150" s="177"/>
    </row>
    <row r="1151" spans="2:24">
      <c r="B1151" s="25"/>
      <c r="C1151" s="177"/>
      <c r="D1151" s="177"/>
      <c r="E1151" s="177"/>
      <c r="F1151" s="177"/>
      <c r="G1151" s="177"/>
      <c r="H1151" s="183"/>
      <c r="I1151" s="187"/>
      <c r="J1151" s="192"/>
      <c r="K1151" s="192"/>
      <c r="L1151" s="186"/>
      <c r="N1151" s="177"/>
      <c r="O1151" s="177"/>
      <c r="P1151" s="177"/>
      <c r="Q1151" s="177"/>
      <c r="R1151" s="177"/>
      <c r="S1151" s="177"/>
      <c r="T1151" s="177"/>
      <c r="U1151" s="177"/>
      <c r="V1151" s="177"/>
      <c r="W1151" s="177"/>
      <c r="X1151" s="177"/>
    </row>
    <row r="1152" spans="2:24">
      <c r="B1152" s="25"/>
      <c r="C1152" s="177"/>
      <c r="D1152" s="177"/>
      <c r="E1152" s="177"/>
      <c r="F1152" s="177"/>
      <c r="G1152" s="177"/>
      <c r="H1152" s="183"/>
      <c r="I1152" s="187"/>
      <c r="J1152" s="192"/>
      <c r="K1152" s="192"/>
      <c r="L1152" s="186"/>
      <c r="N1152" s="177"/>
      <c r="O1152" s="177"/>
      <c r="P1152" s="177"/>
      <c r="Q1152" s="177"/>
      <c r="R1152" s="177"/>
      <c r="S1152" s="177"/>
      <c r="T1152" s="177"/>
      <c r="U1152" s="177"/>
      <c r="V1152" s="177"/>
      <c r="W1152" s="177"/>
      <c r="X1152" s="177"/>
    </row>
    <row r="1153" spans="2:24">
      <c r="B1153" s="25"/>
      <c r="C1153" s="177"/>
      <c r="D1153" s="177"/>
      <c r="E1153" s="177"/>
      <c r="F1153" s="177"/>
      <c r="G1153" s="177"/>
      <c r="H1153" s="183"/>
      <c r="I1153" s="187"/>
      <c r="J1153" s="192"/>
      <c r="K1153" s="192"/>
      <c r="L1153" s="186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</row>
    <row r="1154" spans="2:24">
      <c r="B1154" s="25"/>
      <c r="C1154" s="177"/>
      <c r="D1154" s="177"/>
      <c r="E1154" s="177"/>
      <c r="F1154" s="177"/>
      <c r="G1154" s="177"/>
      <c r="H1154" s="183"/>
      <c r="I1154" s="187"/>
      <c r="J1154" s="192"/>
      <c r="K1154" s="192"/>
      <c r="L1154" s="186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</row>
    <row r="1155" spans="2:24">
      <c r="B1155" s="25"/>
      <c r="C1155" s="177"/>
      <c r="D1155" s="177"/>
      <c r="E1155" s="177"/>
      <c r="F1155" s="177"/>
      <c r="G1155" s="177"/>
      <c r="H1155" s="183"/>
      <c r="I1155" s="187"/>
      <c r="J1155" s="192"/>
      <c r="K1155" s="192"/>
      <c r="L1155" s="186"/>
      <c r="N1155" s="177"/>
      <c r="O1155" s="177"/>
      <c r="P1155" s="177"/>
      <c r="Q1155" s="177"/>
      <c r="R1155" s="177"/>
      <c r="S1155" s="177"/>
      <c r="T1155" s="177"/>
      <c r="U1155" s="177"/>
      <c r="V1155" s="177"/>
      <c r="W1155" s="177"/>
      <c r="X1155" s="177"/>
    </row>
    <row r="1156" spans="2:24">
      <c r="B1156" s="25"/>
      <c r="C1156" s="177"/>
      <c r="D1156" s="177"/>
      <c r="E1156" s="177"/>
      <c r="F1156" s="177"/>
      <c r="G1156" s="177"/>
      <c r="H1156" s="183"/>
      <c r="I1156" s="187"/>
      <c r="J1156" s="192"/>
      <c r="K1156" s="192"/>
      <c r="L1156" s="186"/>
      <c r="N1156" s="177"/>
      <c r="O1156" s="177"/>
      <c r="P1156" s="177"/>
      <c r="Q1156" s="177"/>
      <c r="R1156" s="177"/>
      <c r="S1156" s="177"/>
      <c r="T1156" s="177"/>
      <c r="U1156" s="177"/>
      <c r="V1156" s="177"/>
      <c r="W1156" s="177"/>
      <c r="X1156" s="177"/>
    </row>
    <row r="1157" spans="2:24">
      <c r="B1157" s="25"/>
      <c r="C1157" s="177"/>
      <c r="D1157" s="177"/>
      <c r="E1157" s="177"/>
      <c r="F1157" s="177"/>
      <c r="G1157" s="177"/>
      <c r="H1157" s="183"/>
      <c r="I1157" s="187"/>
      <c r="J1157" s="192"/>
      <c r="K1157" s="192"/>
      <c r="L1157" s="186"/>
      <c r="N1157" s="177"/>
      <c r="O1157" s="177"/>
      <c r="P1157" s="177"/>
      <c r="Q1157" s="177"/>
      <c r="R1157" s="177"/>
      <c r="S1157" s="177"/>
      <c r="T1157" s="177"/>
      <c r="U1157" s="177"/>
      <c r="V1157" s="177"/>
      <c r="W1157" s="177"/>
      <c r="X1157" s="177"/>
    </row>
    <row r="1158" spans="2:24">
      <c r="B1158" s="25"/>
      <c r="C1158" s="177"/>
      <c r="D1158" s="177"/>
      <c r="E1158" s="177"/>
      <c r="F1158" s="177"/>
      <c r="G1158" s="177"/>
      <c r="H1158" s="183"/>
      <c r="I1158" s="187"/>
      <c r="J1158" s="192"/>
      <c r="K1158" s="192"/>
      <c r="L1158" s="186"/>
      <c r="N1158" s="177"/>
      <c r="O1158" s="177"/>
      <c r="P1158" s="177"/>
      <c r="Q1158" s="177"/>
      <c r="R1158" s="177"/>
      <c r="S1158" s="177"/>
      <c r="T1158" s="177"/>
      <c r="U1158" s="177"/>
      <c r="V1158" s="177"/>
      <c r="W1158" s="177"/>
      <c r="X1158" s="177"/>
    </row>
    <row r="1159" spans="2:24">
      <c r="B1159" s="25"/>
      <c r="C1159" s="177"/>
      <c r="D1159" s="177"/>
      <c r="E1159" s="177"/>
      <c r="F1159" s="177"/>
      <c r="G1159" s="177"/>
      <c r="H1159" s="183"/>
      <c r="I1159" s="187"/>
      <c r="J1159" s="192"/>
      <c r="K1159" s="192"/>
      <c r="L1159" s="186"/>
      <c r="N1159" s="177"/>
      <c r="O1159" s="177"/>
      <c r="P1159" s="177"/>
      <c r="Q1159" s="177"/>
      <c r="R1159" s="177"/>
      <c r="S1159" s="177"/>
      <c r="T1159" s="177"/>
      <c r="U1159" s="177"/>
      <c r="V1159" s="177"/>
      <c r="W1159" s="177"/>
      <c r="X1159" s="177"/>
    </row>
    <row r="1160" spans="2:24">
      <c r="B1160" s="25"/>
      <c r="C1160" s="177"/>
      <c r="D1160" s="177"/>
      <c r="E1160" s="177"/>
      <c r="F1160" s="177"/>
      <c r="G1160" s="177"/>
      <c r="H1160" s="183"/>
      <c r="I1160" s="187"/>
      <c r="J1160" s="192"/>
      <c r="K1160" s="192"/>
      <c r="L1160" s="186"/>
      <c r="N1160" s="177"/>
      <c r="O1160" s="177"/>
      <c r="P1160" s="177"/>
      <c r="Q1160" s="177"/>
      <c r="R1160" s="177"/>
      <c r="S1160" s="177"/>
      <c r="T1160" s="177"/>
      <c r="U1160" s="177"/>
      <c r="V1160" s="177"/>
      <c r="W1160" s="177"/>
      <c r="X1160" s="177"/>
    </row>
    <row r="1161" spans="2:24">
      <c r="B1161" s="25"/>
      <c r="C1161" s="177"/>
      <c r="D1161" s="177"/>
      <c r="E1161" s="177"/>
      <c r="F1161" s="177"/>
      <c r="G1161" s="177"/>
      <c r="H1161" s="183"/>
      <c r="I1161" s="187"/>
      <c r="J1161" s="192"/>
      <c r="K1161" s="192"/>
      <c r="L1161" s="186"/>
      <c r="N1161" s="177"/>
      <c r="O1161" s="177"/>
      <c r="P1161" s="177"/>
      <c r="Q1161" s="177"/>
      <c r="R1161" s="177"/>
      <c r="S1161" s="177"/>
      <c r="T1161" s="177"/>
      <c r="U1161" s="177"/>
      <c r="V1161" s="177"/>
      <c r="W1161" s="177"/>
      <c r="X1161" s="177"/>
    </row>
    <row r="1162" spans="2:24">
      <c r="B1162" s="25"/>
      <c r="C1162" s="177"/>
      <c r="D1162" s="177"/>
      <c r="E1162" s="177"/>
      <c r="F1162" s="177"/>
      <c r="G1162" s="177"/>
      <c r="H1162" s="183"/>
      <c r="I1162" s="187"/>
      <c r="J1162" s="192"/>
      <c r="K1162" s="192"/>
      <c r="L1162" s="186"/>
      <c r="N1162" s="177"/>
      <c r="O1162" s="177"/>
      <c r="P1162" s="177"/>
      <c r="Q1162" s="177"/>
      <c r="R1162" s="177"/>
      <c r="S1162" s="177"/>
      <c r="T1162" s="177"/>
      <c r="U1162" s="177"/>
      <c r="V1162" s="177"/>
      <c r="W1162" s="177"/>
      <c r="X1162" s="177"/>
    </row>
    <row r="1163" spans="2:24">
      <c r="B1163" s="25"/>
      <c r="C1163" s="177"/>
      <c r="D1163" s="177"/>
      <c r="E1163" s="177"/>
      <c r="F1163" s="177"/>
      <c r="G1163" s="177"/>
      <c r="H1163" s="183"/>
      <c r="I1163" s="187"/>
      <c r="J1163" s="192"/>
      <c r="K1163" s="192"/>
      <c r="L1163" s="186"/>
      <c r="N1163" s="18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182"/>
    </row>
    <row r="1164" spans="2:24">
      <c r="B1164" s="25"/>
      <c r="C1164" s="177"/>
      <c r="D1164" s="177"/>
      <c r="E1164" s="177"/>
      <c r="F1164" s="177"/>
      <c r="G1164" s="177"/>
      <c r="H1164" s="183"/>
      <c r="I1164" s="187"/>
      <c r="J1164" s="192"/>
      <c r="K1164" s="192"/>
      <c r="L1164" s="186"/>
      <c r="N1164" s="182"/>
      <c r="O1164" s="182"/>
      <c r="P1164" s="182"/>
      <c r="Q1164" s="182"/>
      <c r="R1164" s="182"/>
      <c r="S1164" s="182"/>
      <c r="T1164" s="182"/>
      <c r="U1164" s="182"/>
      <c r="V1164" s="182"/>
      <c r="W1164" s="182"/>
      <c r="X1164" s="182"/>
    </row>
    <row r="1165" spans="2:24">
      <c r="B1165" s="25"/>
      <c r="C1165" s="177"/>
      <c r="D1165" s="177"/>
      <c r="E1165" s="177"/>
      <c r="F1165" s="177"/>
      <c r="G1165" s="177"/>
      <c r="H1165" s="183"/>
      <c r="I1165" s="187"/>
      <c r="J1165" s="192"/>
      <c r="K1165" s="192"/>
      <c r="L1165" s="186"/>
      <c r="N1165" s="182"/>
      <c r="O1165" s="182"/>
      <c r="P1165" s="182"/>
      <c r="Q1165" s="182"/>
      <c r="R1165" s="182"/>
      <c r="S1165" s="182"/>
      <c r="T1165" s="182"/>
      <c r="U1165" s="182"/>
      <c r="V1165" s="182"/>
      <c r="W1165" s="182"/>
      <c r="X1165" s="182"/>
    </row>
    <row r="1166" spans="2:24">
      <c r="B1166" s="25"/>
      <c r="C1166" s="177"/>
      <c r="D1166" s="177"/>
      <c r="E1166" s="177"/>
      <c r="F1166" s="177"/>
      <c r="G1166" s="177"/>
      <c r="H1166" s="183"/>
      <c r="I1166" s="187"/>
      <c r="J1166" s="192"/>
      <c r="K1166" s="192"/>
      <c r="L1166" s="186"/>
      <c r="N1166" s="182"/>
      <c r="O1166" s="182"/>
      <c r="P1166" s="182"/>
      <c r="Q1166" s="182"/>
      <c r="R1166" s="182"/>
      <c r="S1166" s="182"/>
      <c r="T1166" s="182"/>
      <c r="U1166" s="182"/>
      <c r="V1166" s="182"/>
      <c r="W1166" s="182"/>
      <c r="X1166" s="182"/>
    </row>
    <row r="1167" spans="2:24">
      <c r="B1167" s="25"/>
      <c r="C1167" s="177"/>
      <c r="D1167" s="177"/>
      <c r="E1167" s="177"/>
      <c r="F1167" s="177"/>
      <c r="G1167" s="177"/>
      <c r="H1167" s="183"/>
      <c r="I1167" s="187"/>
      <c r="J1167" s="192"/>
      <c r="K1167" s="192"/>
      <c r="L1167" s="186"/>
      <c r="N1167" s="182"/>
      <c r="O1167" s="182"/>
      <c r="P1167" s="182"/>
      <c r="Q1167" s="182"/>
      <c r="R1167" s="182"/>
      <c r="S1167" s="182"/>
      <c r="T1167" s="182"/>
      <c r="U1167" s="182"/>
      <c r="V1167" s="182"/>
      <c r="W1167" s="182"/>
      <c r="X1167" s="182"/>
    </row>
    <row r="1168" spans="2:24">
      <c r="B1168" s="25"/>
      <c r="C1168" s="177"/>
      <c r="D1168" s="177"/>
      <c r="E1168" s="177"/>
      <c r="F1168" s="177"/>
      <c r="G1168" s="177"/>
      <c r="H1168" s="183"/>
      <c r="I1168" s="187"/>
      <c r="J1168" s="192"/>
      <c r="K1168" s="192"/>
      <c r="L1168" s="186"/>
      <c r="N1168" s="182"/>
      <c r="O1168" s="182"/>
      <c r="P1168" s="182"/>
      <c r="Q1168" s="182"/>
      <c r="R1168" s="182"/>
      <c r="S1168" s="182"/>
      <c r="T1168" s="182"/>
      <c r="U1168" s="182"/>
      <c r="V1168" s="182"/>
      <c r="W1168" s="182"/>
      <c r="X1168" s="182"/>
    </row>
    <row r="1169" spans="2:24">
      <c r="B1169" s="25"/>
      <c r="C1169" s="177"/>
      <c r="D1169" s="177"/>
      <c r="E1169" s="177"/>
      <c r="F1169" s="177"/>
      <c r="G1169" s="177"/>
      <c r="H1169" s="183"/>
      <c r="I1169" s="187"/>
      <c r="J1169" s="192"/>
      <c r="K1169" s="192"/>
      <c r="L1169" s="186"/>
      <c r="N1169" s="182"/>
      <c r="O1169" s="182"/>
      <c r="P1169" s="182"/>
      <c r="Q1169" s="182"/>
      <c r="R1169" s="182"/>
      <c r="S1169" s="182"/>
      <c r="T1169" s="182"/>
      <c r="U1169" s="182"/>
      <c r="V1169" s="182"/>
      <c r="W1169" s="182"/>
      <c r="X1169" s="182"/>
    </row>
    <row r="1170" spans="2:24">
      <c r="B1170" s="25"/>
      <c r="C1170" s="177"/>
      <c r="D1170" s="177"/>
      <c r="E1170" s="177"/>
      <c r="F1170" s="177"/>
      <c r="G1170" s="177"/>
      <c r="H1170" s="183"/>
      <c r="I1170" s="187"/>
      <c r="J1170" s="192"/>
      <c r="K1170" s="192"/>
      <c r="L1170" s="186"/>
      <c r="N1170" s="182"/>
      <c r="O1170" s="182"/>
      <c r="P1170" s="182"/>
      <c r="Q1170" s="182"/>
      <c r="R1170" s="182"/>
      <c r="S1170" s="182"/>
      <c r="T1170" s="182"/>
      <c r="U1170" s="182"/>
      <c r="V1170" s="182"/>
      <c r="W1170" s="182"/>
      <c r="X1170" s="182"/>
    </row>
    <row r="1171" spans="2:24">
      <c r="B1171" s="25"/>
      <c r="C1171" s="177"/>
      <c r="D1171" s="177"/>
      <c r="E1171" s="177"/>
      <c r="F1171" s="177"/>
      <c r="G1171" s="177"/>
      <c r="H1171" s="183"/>
      <c r="I1171" s="187"/>
      <c r="J1171" s="192"/>
      <c r="K1171" s="192"/>
      <c r="L1171" s="186"/>
      <c r="N1171" s="182"/>
      <c r="O1171" s="182"/>
      <c r="P1171" s="182"/>
      <c r="Q1171" s="182"/>
      <c r="R1171" s="182"/>
      <c r="S1171" s="182"/>
      <c r="T1171" s="182"/>
      <c r="U1171" s="182"/>
      <c r="V1171" s="182"/>
      <c r="W1171" s="182"/>
      <c r="X1171" s="182"/>
    </row>
    <row r="1172" spans="2:24">
      <c r="B1172" s="25"/>
      <c r="C1172" s="177"/>
      <c r="D1172" s="177"/>
      <c r="E1172" s="177"/>
      <c r="F1172" s="177"/>
      <c r="G1172" s="177"/>
      <c r="H1172" s="183"/>
      <c r="I1172" s="187"/>
      <c r="J1172" s="192"/>
      <c r="K1172" s="192"/>
      <c r="L1172" s="186"/>
      <c r="N1172" s="182"/>
      <c r="O1172" s="182"/>
      <c r="P1172" s="182"/>
      <c r="Q1172" s="182"/>
      <c r="R1172" s="182"/>
      <c r="S1172" s="182"/>
      <c r="T1172" s="182"/>
      <c r="U1172" s="182"/>
      <c r="V1172" s="182"/>
      <c r="W1172" s="182"/>
      <c r="X1172" s="182"/>
    </row>
    <row r="1173" spans="2:24">
      <c r="B1173" s="25"/>
      <c r="C1173" s="177"/>
      <c r="D1173" s="177"/>
      <c r="E1173" s="177"/>
      <c r="F1173" s="177"/>
      <c r="G1173" s="177"/>
      <c r="H1173" s="183"/>
      <c r="I1173" s="187"/>
      <c r="J1173" s="192"/>
      <c r="K1173" s="192"/>
      <c r="L1173" s="186"/>
      <c r="N1173" s="182"/>
      <c r="O1173" s="182"/>
      <c r="P1173" s="182"/>
      <c r="Q1173" s="182"/>
      <c r="R1173" s="182"/>
      <c r="S1173" s="182"/>
      <c r="T1173" s="182"/>
      <c r="U1173" s="182"/>
      <c r="V1173" s="182"/>
      <c r="W1173" s="182"/>
      <c r="X1173" s="182"/>
    </row>
    <row r="1174" spans="2:24">
      <c r="B1174" s="25"/>
      <c r="C1174" s="177"/>
      <c r="D1174" s="177"/>
      <c r="E1174" s="177"/>
      <c r="F1174" s="177"/>
      <c r="G1174" s="177"/>
      <c r="H1174" s="183"/>
      <c r="I1174" s="187"/>
      <c r="J1174" s="192"/>
      <c r="K1174" s="192"/>
      <c r="L1174" s="186"/>
      <c r="N1174" s="182"/>
      <c r="O1174" s="182"/>
      <c r="P1174" s="182"/>
      <c r="Q1174" s="182"/>
      <c r="R1174" s="182"/>
      <c r="S1174" s="182"/>
      <c r="T1174" s="182"/>
      <c r="U1174" s="182"/>
      <c r="V1174" s="182"/>
      <c r="W1174" s="182"/>
      <c r="X1174" s="182"/>
    </row>
    <row r="1175" spans="2:24">
      <c r="B1175" s="25"/>
      <c r="C1175" s="177"/>
      <c r="D1175" s="177"/>
      <c r="E1175" s="177"/>
      <c r="F1175" s="177"/>
      <c r="G1175" s="177"/>
      <c r="H1175" s="183"/>
      <c r="I1175" s="187"/>
      <c r="J1175" s="192"/>
      <c r="K1175" s="192"/>
      <c r="L1175" s="186"/>
      <c r="N1175" s="182"/>
      <c r="O1175" s="182"/>
      <c r="P1175" s="182"/>
      <c r="Q1175" s="182"/>
      <c r="R1175" s="182"/>
      <c r="S1175" s="182"/>
      <c r="T1175" s="182"/>
      <c r="U1175" s="182"/>
      <c r="V1175" s="182"/>
      <c r="W1175" s="182"/>
      <c r="X1175" s="182"/>
    </row>
    <row r="1176" spans="2:24">
      <c r="B1176" s="25"/>
      <c r="C1176" s="177"/>
      <c r="D1176" s="177"/>
      <c r="E1176" s="177"/>
      <c r="F1176" s="177"/>
      <c r="G1176" s="177"/>
      <c r="H1176" s="183"/>
      <c r="I1176" s="187"/>
      <c r="J1176" s="192"/>
      <c r="K1176" s="192"/>
      <c r="L1176" s="186"/>
      <c r="N1176" s="182"/>
      <c r="O1176" s="182"/>
      <c r="P1176" s="182"/>
      <c r="Q1176" s="182"/>
      <c r="R1176" s="182"/>
      <c r="S1176" s="182"/>
      <c r="T1176" s="182"/>
      <c r="U1176" s="182"/>
      <c r="V1176" s="182"/>
      <c r="W1176" s="182"/>
      <c r="X1176" s="182"/>
    </row>
    <row r="1177" spans="2:24">
      <c r="B1177" s="25"/>
      <c r="C1177" s="177"/>
      <c r="D1177" s="177"/>
      <c r="E1177" s="177"/>
      <c r="F1177" s="177"/>
      <c r="G1177" s="177"/>
      <c r="H1177" s="183"/>
      <c r="I1177" s="187"/>
      <c r="J1177" s="192"/>
      <c r="K1177" s="192"/>
      <c r="L1177" s="186"/>
      <c r="N1177" s="182"/>
      <c r="O1177" s="182"/>
      <c r="P1177" s="182"/>
      <c r="Q1177" s="182"/>
      <c r="R1177" s="182"/>
      <c r="S1177" s="182"/>
      <c r="T1177" s="182"/>
      <c r="U1177" s="182"/>
      <c r="V1177" s="182"/>
      <c r="W1177" s="182"/>
      <c r="X1177" s="182"/>
    </row>
    <row r="1178" spans="2:24">
      <c r="B1178" s="25"/>
      <c r="C1178" s="177"/>
      <c r="D1178" s="177"/>
      <c r="E1178" s="177"/>
      <c r="F1178" s="177"/>
      <c r="G1178" s="177"/>
      <c r="H1178" s="183"/>
      <c r="I1178" s="187"/>
      <c r="J1178" s="192"/>
      <c r="K1178" s="192"/>
      <c r="L1178" s="186"/>
      <c r="N1178" s="182"/>
      <c r="O1178" s="182"/>
      <c r="P1178" s="182"/>
      <c r="Q1178" s="182"/>
      <c r="R1178" s="182"/>
      <c r="S1178" s="182"/>
      <c r="T1178" s="182"/>
      <c r="U1178" s="182"/>
      <c r="V1178" s="182"/>
      <c r="W1178" s="182"/>
      <c r="X1178" s="182"/>
    </row>
    <row r="1179" spans="2:24">
      <c r="B1179" s="25"/>
      <c r="C1179" s="177"/>
      <c r="D1179" s="177"/>
      <c r="E1179" s="177"/>
      <c r="F1179" s="177"/>
      <c r="G1179" s="177"/>
      <c r="H1179" s="183"/>
      <c r="I1179" s="187"/>
      <c r="J1179" s="192"/>
      <c r="K1179" s="192"/>
      <c r="L1179" s="186"/>
      <c r="N1179" s="182"/>
      <c r="O1179" s="182"/>
      <c r="P1179" s="182"/>
      <c r="Q1179" s="182"/>
      <c r="R1179" s="182"/>
      <c r="S1179" s="182"/>
      <c r="T1179" s="182"/>
      <c r="U1179" s="182"/>
      <c r="V1179" s="182"/>
      <c r="W1179" s="182"/>
      <c r="X1179" s="182"/>
    </row>
    <row r="1180" spans="2:24">
      <c r="B1180" s="25"/>
      <c r="C1180" s="177"/>
      <c r="D1180" s="177"/>
      <c r="E1180" s="177"/>
      <c r="F1180" s="177"/>
      <c r="G1180" s="177"/>
      <c r="H1180" s="183"/>
      <c r="I1180" s="187"/>
      <c r="J1180" s="192"/>
      <c r="K1180" s="192"/>
      <c r="L1180" s="186"/>
      <c r="N1180" s="182"/>
      <c r="O1180" s="182"/>
      <c r="P1180" s="182"/>
      <c r="Q1180" s="182"/>
      <c r="R1180" s="182"/>
      <c r="S1180" s="182"/>
      <c r="T1180" s="182"/>
      <c r="U1180" s="182"/>
      <c r="V1180" s="182"/>
      <c r="W1180" s="182"/>
      <c r="X1180" s="182"/>
    </row>
    <row r="1181" spans="2:24">
      <c r="B1181" s="25"/>
      <c r="C1181" s="177"/>
      <c r="D1181" s="177"/>
      <c r="E1181" s="177"/>
      <c r="F1181" s="177"/>
      <c r="G1181" s="177"/>
      <c r="H1181" s="183"/>
      <c r="I1181" s="187"/>
      <c r="J1181" s="192"/>
      <c r="K1181" s="192"/>
      <c r="L1181" s="186"/>
      <c r="N1181" s="182"/>
      <c r="O1181" s="182"/>
      <c r="P1181" s="182"/>
      <c r="Q1181" s="182"/>
      <c r="R1181" s="182"/>
      <c r="S1181" s="182"/>
      <c r="T1181" s="182"/>
      <c r="U1181" s="182"/>
      <c r="V1181" s="182"/>
      <c r="W1181" s="182"/>
      <c r="X1181" s="182"/>
    </row>
    <row r="1182" spans="2:24">
      <c r="B1182" s="25"/>
      <c r="C1182" s="177"/>
      <c r="D1182" s="177"/>
      <c r="E1182" s="177"/>
      <c r="F1182" s="177"/>
      <c r="G1182" s="177"/>
      <c r="H1182" s="183"/>
      <c r="I1182" s="187"/>
      <c r="J1182" s="192"/>
      <c r="K1182" s="192"/>
      <c r="L1182" s="186"/>
      <c r="N1182" s="182"/>
      <c r="O1182" s="182"/>
      <c r="P1182" s="182"/>
      <c r="Q1182" s="182"/>
      <c r="R1182" s="182"/>
      <c r="S1182" s="182"/>
      <c r="T1182" s="182"/>
      <c r="U1182" s="182"/>
      <c r="V1182" s="182"/>
      <c r="W1182" s="182"/>
      <c r="X1182" s="182"/>
    </row>
    <row r="1183" spans="2:24">
      <c r="B1183" s="25"/>
      <c r="C1183" s="177"/>
      <c r="D1183" s="177"/>
      <c r="E1183" s="177"/>
      <c r="F1183" s="177"/>
      <c r="G1183" s="177"/>
      <c r="H1183" s="183"/>
      <c r="I1183" s="187"/>
      <c r="J1183" s="192"/>
      <c r="K1183" s="192"/>
      <c r="L1183" s="186"/>
      <c r="N1183" s="182"/>
      <c r="O1183" s="182"/>
      <c r="P1183" s="182"/>
      <c r="Q1183" s="182"/>
      <c r="R1183" s="182"/>
      <c r="S1183" s="182"/>
      <c r="T1183" s="182"/>
      <c r="U1183" s="182"/>
      <c r="V1183" s="182"/>
      <c r="W1183" s="182"/>
      <c r="X1183" s="182"/>
    </row>
    <row r="1184" spans="2:24">
      <c r="B1184" s="25"/>
      <c r="C1184" s="177"/>
      <c r="D1184" s="177"/>
      <c r="E1184" s="177"/>
      <c r="F1184" s="177"/>
      <c r="G1184" s="177"/>
      <c r="H1184" s="183"/>
      <c r="I1184" s="187"/>
      <c r="J1184" s="192"/>
      <c r="K1184" s="192"/>
      <c r="L1184" s="186"/>
      <c r="N1184" s="182"/>
      <c r="O1184" s="182"/>
      <c r="P1184" s="182"/>
      <c r="Q1184" s="182"/>
      <c r="R1184" s="182"/>
      <c r="S1184" s="182"/>
      <c r="T1184" s="182"/>
      <c r="U1184" s="182"/>
      <c r="V1184" s="182"/>
      <c r="W1184" s="182"/>
      <c r="X1184" s="182"/>
    </row>
    <row r="1185" spans="2:24">
      <c r="B1185" s="25"/>
      <c r="C1185" s="177"/>
      <c r="D1185" s="177"/>
      <c r="E1185" s="177"/>
      <c r="F1185" s="177"/>
      <c r="G1185" s="177"/>
      <c r="H1185" s="183"/>
      <c r="I1185" s="187"/>
      <c r="J1185" s="192"/>
      <c r="K1185" s="192"/>
      <c r="L1185" s="186"/>
      <c r="N1185" s="182"/>
      <c r="O1185" s="182"/>
      <c r="P1185" s="182"/>
      <c r="Q1185" s="182"/>
      <c r="R1185" s="182"/>
      <c r="S1185" s="182"/>
      <c r="T1185" s="182"/>
      <c r="U1185" s="182"/>
      <c r="V1185" s="182"/>
      <c r="W1185" s="182"/>
      <c r="X1185" s="182"/>
    </row>
    <row r="1186" spans="2:24">
      <c r="B1186" s="25"/>
      <c r="C1186" s="177"/>
      <c r="D1186" s="177"/>
      <c r="E1186" s="177"/>
      <c r="F1186" s="177"/>
      <c r="G1186" s="177"/>
      <c r="H1186" s="183"/>
      <c r="I1186" s="187"/>
      <c r="J1186" s="192"/>
      <c r="K1186" s="192"/>
      <c r="L1186" s="186"/>
      <c r="N1186" s="182"/>
      <c r="O1186" s="182"/>
      <c r="P1186" s="182"/>
      <c r="Q1186" s="182"/>
      <c r="R1186" s="182"/>
      <c r="S1186" s="182"/>
      <c r="T1186" s="182"/>
      <c r="U1186" s="182"/>
      <c r="V1186" s="182"/>
      <c r="W1186" s="182"/>
      <c r="X1186" s="182"/>
    </row>
    <row r="1187" spans="2:24">
      <c r="B1187" s="25"/>
      <c r="C1187" s="177"/>
      <c r="D1187" s="177"/>
      <c r="E1187" s="177"/>
      <c r="F1187" s="177"/>
      <c r="G1187" s="177"/>
      <c r="H1187" s="183"/>
      <c r="I1187" s="187"/>
      <c r="J1187" s="192"/>
      <c r="K1187" s="192"/>
      <c r="L1187" s="186"/>
      <c r="N1187" s="182"/>
      <c r="O1187" s="182"/>
      <c r="P1187" s="182"/>
      <c r="Q1187" s="182"/>
      <c r="R1187" s="182"/>
      <c r="S1187" s="182"/>
      <c r="T1187" s="182"/>
      <c r="U1187" s="182"/>
      <c r="V1187" s="182"/>
      <c r="W1187" s="182"/>
      <c r="X1187" s="182"/>
    </row>
    <row r="1188" spans="2:24">
      <c r="B1188" s="25"/>
      <c r="C1188" s="177"/>
      <c r="D1188" s="177"/>
      <c r="E1188" s="177"/>
      <c r="F1188" s="177"/>
      <c r="G1188" s="177"/>
      <c r="H1188" s="183"/>
      <c r="I1188" s="187"/>
      <c r="J1188" s="192"/>
      <c r="K1188" s="192"/>
      <c r="L1188" s="186"/>
      <c r="N1188" s="182"/>
      <c r="O1188" s="182"/>
      <c r="P1188" s="182"/>
      <c r="Q1188" s="182"/>
      <c r="R1188" s="182"/>
      <c r="S1188" s="182"/>
      <c r="T1188" s="182"/>
      <c r="U1188" s="182"/>
      <c r="V1188" s="182"/>
      <c r="W1188" s="182"/>
      <c r="X1188" s="182"/>
    </row>
    <row r="1189" spans="2:24">
      <c r="B1189" s="193"/>
      <c r="C1189" s="194"/>
      <c r="D1189" s="194"/>
      <c r="E1189" s="194"/>
      <c r="F1189" s="194"/>
      <c r="G1189" s="194"/>
      <c r="H1189" s="195"/>
      <c r="I1189" s="196"/>
      <c r="J1189" s="197"/>
      <c r="K1189" s="197"/>
      <c r="L1189" s="190"/>
    </row>
    <row r="1190" spans="2:24">
      <c r="B1190" s="193"/>
      <c r="C1190" s="194"/>
      <c r="D1190" s="194"/>
      <c r="E1190" s="194"/>
      <c r="F1190" s="194"/>
      <c r="G1190" s="194"/>
      <c r="H1190" s="195"/>
      <c r="I1190" s="196"/>
      <c r="J1190" s="197"/>
      <c r="K1190" s="197"/>
      <c r="L1190" s="190"/>
    </row>
    <row r="1191" spans="2:24">
      <c r="B1191" s="193"/>
      <c r="C1191" s="194"/>
      <c r="D1191" s="194"/>
      <c r="E1191" s="194"/>
      <c r="F1191" s="194"/>
      <c r="G1191" s="194"/>
      <c r="H1191" s="195"/>
      <c r="I1191" s="196"/>
      <c r="J1191" s="197"/>
      <c r="K1191" s="197"/>
      <c r="L1191" s="190"/>
    </row>
    <row r="1192" spans="2:24">
      <c r="B1192" s="193"/>
      <c r="C1192" s="194"/>
      <c r="D1192" s="194"/>
      <c r="E1192" s="194"/>
      <c r="F1192" s="194"/>
      <c r="G1192" s="194"/>
      <c r="H1192" s="195"/>
      <c r="I1192" s="196"/>
      <c r="J1192" s="197"/>
      <c r="K1192" s="197"/>
      <c r="L1192" s="190"/>
    </row>
    <row r="1193" spans="2:24">
      <c r="B1193" s="193"/>
      <c r="C1193" s="194"/>
      <c r="D1193" s="194"/>
      <c r="E1193" s="194"/>
      <c r="F1193" s="194"/>
      <c r="G1193" s="194"/>
      <c r="H1193" s="195"/>
      <c r="I1193" s="196"/>
      <c r="J1193" s="197"/>
      <c r="K1193" s="197"/>
      <c r="L1193" s="190"/>
    </row>
    <row r="1194" spans="2:24">
      <c r="B1194" s="193"/>
      <c r="C1194" s="194"/>
      <c r="D1194" s="194"/>
      <c r="E1194" s="194"/>
      <c r="F1194" s="194"/>
      <c r="G1194" s="194"/>
      <c r="H1194" s="195"/>
      <c r="I1194" s="196"/>
      <c r="J1194" s="197"/>
      <c r="K1194" s="197"/>
      <c r="L1194" s="190"/>
    </row>
    <row r="1195" spans="2:24">
      <c r="B1195" s="193"/>
      <c r="C1195" s="194"/>
      <c r="D1195" s="194"/>
      <c r="E1195" s="194"/>
      <c r="F1195" s="194"/>
      <c r="G1195" s="194"/>
      <c r="H1195" s="195"/>
      <c r="I1195" s="196"/>
      <c r="J1195" s="197"/>
      <c r="K1195" s="197"/>
      <c r="L1195" s="190"/>
    </row>
    <row r="1196" spans="2:24">
      <c r="B1196" s="193"/>
      <c r="C1196" s="194"/>
      <c r="D1196" s="194"/>
      <c r="E1196" s="194"/>
      <c r="F1196" s="194"/>
      <c r="G1196" s="194"/>
      <c r="H1196" s="195"/>
      <c r="I1196" s="196"/>
      <c r="J1196" s="197"/>
      <c r="K1196" s="197"/>
      <c r="L1196" s="190"/>
    </row>
    <row r="1197" spans="2:24">
      <c r="B1197" s="193"/>
      <c r="C1197" s="194"/>
      <c r="D1197" s="194"/>
      <c r="E1197" s="194"/>
      <c r="F1197" s="194"/>
      <c r="G1197" s="194"/>
      <c r="H1197" s="195"/>
      <c r="I1197" s="196"/>
      <c r="J1197" s="197"/>
      <c r="K1197" s="197"/>
      <c r="L1197" s="190"/>
    </row>
    <row r="1198" spans="2:24">
      <c r="B1198" s="193"/>
      <c r="C1198" s="194"/>
      <c r="D1198" s="194"/>
      <c r="E1198" s="194"/>
      <c r="F1198" s="194"/>
      <c r="G1198" s="194"/>
      <c r="H1198" s="195"/>
      <c r="I1198" s="196"/>
      <c r="J1198" s="197"/>
      <c r="K1198" s="197"/>
      <c r="L1198" s="190"/>
    </row>
    <row r="1199" spans="2:24">
      <c r="B1199" s="193"/>
      <c r="C1199" s="194"/>
      <c r="D1199" s="194"/>
      <c r="E1199" s="194"/>
      <c r="F1199" s="194"/>
      <c r="G1199" s="194"/>
      <c r="H1199" s="195"/>
      <c r="I1199" s="196"/>
      <c r="J1199" s="197"/>
      <c r="K1199" s="197"/>
      <c r="L1199" s="190"/>
    </row>
    <row r="1200" spans="2:24">
      <c r="B1200" s="193"/>
      <c r="C1200" s="194"/>
      <c r="D1200" s="194"/>
      <c r="E1200" s="194"/>
      <c r="F1200" s="194"/>
      <c r="G1200" s="194"/>
      <c r="H1200" s="195"/>
      <c r="I1200" s="196"/>
      <c r="J1200" s="197"/>
      <c r="K1200" s="197"/>
      <c r="L1200" s="190"/>
    </row>
    <row r="1201" spans="2:12">
      <c r="B1201" s="193"/>
      <c r="C1201" s="194"/>
      <c r="D1201" s="194"/>
      <c r="E1201" s="194"/>
      <c r="F1201" s="194"/>
      <c r="G1201" s="194"/>
      <c r="H1201" s="195"/>
      <c r="I1201" s="196"/>
      <c r="J1201" s="197"/>
      <c r="K1201" s="197"/>
      <c r="L1201" s="190"/>
    </row>
    <row r="1202" spans="2:12">
      <c r="B1202" s="193"/>
      <c r="C1202" s="194"/>
      <c r="D1202" s="194"/>
      <c r="E1202" s="194"/>
      <c r="F1202" s="194"/>
      <c r="G1202" s="194"/>
      <c r="H1202" s="195"/>
      <c r="I1202" s="196"/>
      <c r="J1202" s="197"/>
      <c r="K1202" s="197"/>
      <c r="L1202" s="190"/>
    </row>
    <row r="1203" spans="2:12">
      <c r="B1203" s="193"/>
      <c r="C1203" s="194"/>
      <c r="D1203" s="194"/>
      <c r="E1203" s="194"/>
      <c r="F1203" s="194"/>
      <c r="G1203" s="194"/>
      <c r="H1203" s="195"/>
      <c r="I1203" s="196"/>
      <c r="J1203" s="197"/>
      <c r="K1203" s="197"/>
      <c r="L1203" s="190"/>
    </row>
    <row r="1204" spans="2:12">
      <c r="B1204" s="193"/>
      <c r="C1204" s="194"/>
      <c r="D1204" s="194"/>
      <c r="E1204" s="194"/>
      <c r="F1204" s="194"/>
      <c r="G1204" s="194"/>
      <c r="H1204" s="195"/>
      <c r="I1204" s="196"/>
      <c r="J1204" s="197"/>
      <c r="K1204" s="197"/>
      <c r="L1204" s="190"/>
    </row>
    <row r="1205" spans="2:12">
      <c r="B1205" s="193"/>
      <c r="C1205" s="194"/>
      <c r="D1205" s="194"/>
      <c r="E1205" s="194"/>
      <c r="F1205" s="194"/>
      <c r="G1205" s="194"/>
      <c r="H1205" s="195"/>
      <c r="I1205" s="196"/>
      <c r="J1205" s="197"/>
      <c r="K1205" s="197"/>
      <c r="L1205" s="190"/>
    </row>
    <row r="1206" spans="2:12">
      <c r="B1206" s="193"/>
      <c r="C1206" s="194"/>
      <c r="D1206" s="194"/>
      <c r="E1206" s="194"/>
      <c r="F1206" s="194"/>
      <c r="G1206" s="194"/>
      <c r="H1206" s="195"/>
      <c r="I1206" s="196"/>
      <c r="J1206" s="197"/>
      <c r="K1206" s="197"/>
      <c r="L1206" s="190"/>
    </row>
    <row r="1207" spans="2:12">
      <c r="B1207" s="193"/>
      <c r="C1207" s="194"/>
      <c r="D1207" s="194"/>
      <c r="E1207" s="194"/>
      <c r="F1207" s="194"/>
      <c r="G1207" s="194"/>
      <c r="H1207" s="195"/>
      <c r="I1207" s="196"/>
      <c r="J1207" s="197"/>
      <c r="K1207" s="197"/>
      <c r="L1207" s="190"/>
    </row>
    <row r="1208" spans="2:12">
      <c r="B1208" s="193"/>
      <c r="C1208" s="194"/>
      <c r="D1208" s="194"/>
      <c r="E1208" s="194"/>
      <c r="F1208" s="194"/>
      <c r="G1208" s="194"/>
      <c r="H1208" s="195"/>
      <c r="I1208" s="196"/>
      <c r="J1208" s="197"/>
      <c r="K1208" s="197"/>
      <c r="L1208" s="190"/>
    </row>
    <row r="1209" spans="2:12">
      <c r="B1209" s="193"/>
      <c r="C1209" s="194"/>
      <c r="D1209" s="194"/>
      <c r="E1209" s="194"/>
      <c r="F1209" s="194"/>
      <c r="G1209" s="194"/>
      <c r="H1209" s="195"/>
      <c r="I1209" s="196"/>
      <c r="J1209" s="197"/>
      <c r="K1209" s="197"/>
      <c r="L1209" s="190"/>
    </row>
    <row r="1210" spans="2:12">
      <c r="B1210" s="193"/>
      <c r="C1210" s="194"/>
      <c r="D1210" s="194"/>
      <c r="E1210" s="194"/>
      <c r="F1210" s="194"/>
      <c r="G1210" s="194"/>
      <c r="H1210" s="195"/>
      <c r="I1210" s="196"/>
      <c r="J1210" s="197"/>
      <c r="K1210" s="197"/>
      <c r="L1210" s="190"/>
    </row>
    <row r="1211" spans="2:12">
      <c r="B1211" s="193"/>
      <c r="C1211" s="194"/>
      <c r="D1211" s="194"/>
      <c r="E1211" s="194"/>
      <c r="F1211" s="194"/>
      <c r="G1211" s="194"/>
      <c r="H1211" s="195"/>
      <c r="I1211" s="196"/>
      <c r="J1211" s="197"/>
      <c r="K1211" s="197"/>
      <c r="L1211" s="190"/>
    </row>
    <row r="1212" spans="2:12">
      <c r="B1212" s="193"/>
      <c r="C1212" s="194"/>
      <c r="D1212" s="194"/>
      <c r="E1212" s="194"/>
      <c r="F1212" s="194"/>
      <c r="G1212" s="194"/>
      <c r="H1212" s="195"/>
      <c r="I1212" s="196"/>
      <c r="J1212" s="197"/>
      <c r="K1212" s="197"/>
      <c r="L1212" s="190"/>
    </row>
    <row r="1213" spans="2:12">
      <c r="B1213" s="193"/>
      <c r="C1213" s="194"/>
      <c r="D1213" s="194"/>
      <c r="E1213" s="194"/>
      <c r="F1213" s="194"/>
      <c r="G1213" s="194"/>
      <c r="H1213" s="195"/>
      <c r="I1213" s="196"/>
      <c r="J1213" s="197"/>
      <c r="K1213" s="197"/>
      <c r="L1213" s="190"/>
    </row>
    <row r="1214" spans="2:12">
      <c r="B1214" s="193"/>
      <c r="C1214" s="194"/>
      <c r="D1214" s="194"/>
      <c r="E1214" s="194"/>
      <c r="F1214" s="194"/>
      <c r="G1214" s="194"/>
      <c r="H1214" s="195"/>
      <c r="I1214" s="196"/>
      <c r="J1214" s="197"/>
      <c r="K1214" s="197"/>
      <c r="L1214" s="190"/>
    </row>
    <row r="1215" spans="2:12">
      <c r="B1215" s="193"/>
      <c r="C1215" s="194"/>
      <c r="D1215" s="194"/>
      <c r="E1215" s="194"/>
      <c r="F1215" s="194"/>
      <c r="G1215" s="194"/>
      <c r="H1215" s="195"/>
      <c r="I1215" s="196"/>
      <c r="J1215" s="197"/>
      <c r="K1215" s="197"/>
      <c r="L1215" s="190"/>
    </row>
    <row r="1216" spans="2:12">
      <c r="B1216" s="193"/>
      <c r="C1216" s="194"/>
      <c r="D1216" s="194"/>
      <c r="E1216" s="194"/>
      <c r="F1216" s="194"/>
      <c r="G1216" s="194"/>
      <c r="H1216" s="195"/>
      <c r="I1216" s="196"/>
      <c r="J1216" s="197"/>
      <c r="K1216" s="197"/>
      <c r="L1216" s="198"/>
    </row>
    <row r="1217" spans="2:12">
      <c r="B1217" s="193"/>
      <c r="C1217" s="194"/>
      <c r="D1217" s="194"/>
      <c r="E1217" s="194"/>
      <c r="F1217" s="194"/>
      <c r="G1217" s="194"/>
      <c r="H1217" s="195"/>
      <c r="I1217" s="196"/>
      <c r="J1217" s="197"/>
      <c r="K1217" s="197"/>
      <c r="L1217" s="198"/>
    </row>
    <row r="1218" spans="2:12">
      <c r="B1218" s="193"/>
      <c r="C1218" s="194"/>
      <c r="D1218" s="194"/>
      <c r="E1218" s="194"/>
      <c r="F1218" s="194"/>
      <c r="G1218" s="194"/>
      <c r="H1218" s="195"/>
      <c r="I1218" s="196"/>
      <c r="J1218" s="197"/>
      <c r="K1218" s="197"/>
      <c r="L1218" s="198"/>
    </row>
    <row r="1219" spans="2:12">
      <c r="B1219" s="193"/>
      <c r="C1219" s="194"/>
      <c r="D1219" s="194"/>
      <c r="E1219" s="194"/>
      <c r="F1219" s="194"/>
      <c r="G1219" s="194"/>
      <c r="H1219" s="195"/>
      <c r="I1219" s="196"/>
      <c r="J1219" s="197"/>
      <c r="K1219" s="197"/>
      <c r="L1219" s="198"/>
    </row>
    <row r="1220" spans="2:12">
      <c r="B1220" s="193"/>
      <c r="C1220" s="194"/>
      <c r="D1220" s="194"/>
      <c r="E1220" s="194"/>
      <c r="F1220" s="194"/>
      <c r="G1220" s="194"/>
      <c r="H1220" s="195"/>
      <c r="I1220" s="196"/>
      <c r="J1220" s="197"/>
      <c r="K1220" s="197"/>
      <c r="L1220" s="198"/>
    </row>
    <row r="1221" spans="2:12">
      <c r="B1221" s="193"/>
      <c r="C1221" s="194"/>
      <c r="D1221" s="194"/>
      <c r="E1221" s="194"/>
      <c r="F1221" s="194"/>
      <c r="G1221" s="194"/>
      <c r="H1221" s="195"/>
      <c r="I1221" s="196"/>
      <c r="J1221" s="197"/>
      <c r="K1221" s="197"/>
      <c r="L1221" s="198"/>
    </row>
    <row r="1222" spans="2:12">
      <c r="B1222" s="193"/>
      <c r="C1222" s="194"/>
      <c r="D1222" s="194"/>
      <c r="E1222" s="194"/>
      <c r="F1222" s="194"/>
      <c r="G1222" s="194"/>
      <c r="H1222" s="195"/>
      <c r="I1222" s="196"/>
      <c r="J1222" s="197"/>
      <c r="K1222" s="197"/>
      <c r="L1222" s="198"/>
    </row>
    <row r="1223" spans="2:12">
      <c r="B1223" s="193"/>
      <c r="C1223" s="194"/>
      <c r="D1223" s="194"/>
      <c r="E1223" s="194"/>
      <c r="F1223" s="194"/>
      <c r="G1223" s="194"/>
      <c r="I1223" s="196"/>
      <c r="J1223" s="197"/>
      <c r="K1223" s="197"/>
      <c r="L1223" s="198"/>
    </row>
    <row r="1224" spans="2:12">
      <c r="B1224" s="145"/>
      <c r="I1224" s="196"/>
      <c r="J1224" s="197"/>
      <c r="K1224" s="197"/>
      <c r="L1224" s="198"/>
    </row>
    <row r="1225" spans="2:12">
      <c r="B1225" s="145"/>
      <c r="I1225" s="196"/>
      <c r="J1225" s="197"/>
      <c r="K1225" s="197"/>
      <c r="L1225" s="198"/>
    </row>
    <row r="1226" spans="2:12">
      <c r="B1226" s="145"/>
      <c r="I1226" s="196"/>
      <c r="J1226" s="197"/>
      <c r="K1226" s="197"/>
      <c r="L1226" s="198"/>
    </row>
    <row r="1227" spans="2:12">
      <c r="B1227" s="145"/>
      <c r="I1227" s="196"/>
      <c r="J1227" s="197"/>
      <c r="K1227" s="197"/>
      <c r="L1227" s="198"/>
    </row>
    <row r="1228" spans="2:12">
      <c r="B1228" s="145"/>
      <c r="I1228" s="196"/>
      <c r="J1228" s="197"/>
      <c r="K1228" s="197"/>
      <c r="L1228" s="198"/>
    </row>
    <row r="1229" spans="2:12">
      <c r="B1229" s="145"/>
      <c r="I1229" s="196"/>
      <c r="J1229" s="197"/>
      <c r="K1229" s="197"/>
      <c r="L1229" s="198"/>
    </row>
    <row r="1230" spans="2:12">
      <c r="B1230" s="145"/>
      <c r="I1230" s="196"/>
      <c r="J1230" s="197"/>
      <c r="K1230" s="197"/>
      <c r="L1230" s="198"/>
    </row>
    <row r="1231" spans="2:12">
      <c r="B1231" s="145"/>
      <c r="I1231" s="196"/>
      <c r="J1231" s="197"/>
      <c r="K1231" s="197"/>
      <c r="L1231" s="198"/>
    </row>
    <row r="1232" spans="2:12">
      <c r="B1232" s="145"/>
      <c r="I1232" s="196"/>
      <c r="J1232" s="197"/>
      <c r="K1232" s="197"/>
    </row>
    <row r="1233" spans="2:11">
      <c r="B1233" s="145"/>
      <c r="I1233" s="196"/>
      <c r="J1233" s="197"/>
      <c r="K1233" s="197"/>
    </row>
    <row r="1234" spans="2:11">
      <c r="B1234" s="145"/>
      <c r="I1234" s="196"/>
      <c r="J1234" s="197"/>
      <c r="K1234" s="197"/>
    </row>
    <row r="1235" spans="2:11">
      <c r="B1235" s="145"/>
      <c r="I1235" s="196"/>
      <c r="J1235" s="197"/>
      <c r="K1235" s="197"/>
    </row>
    <row r="1236" spans="2:11">
      <c r="B1236" s="145"/>
      <c r="I1236" s="196"/>
      <c r="J1236" s="197"/>
      <c r="K1236" s="197"/>
    </row>
    <row r="1237" spans="2:11">
      <c r="B1237" s="145"/>
      <c r="I1237" s="196"/>
      <c r="J1237" s="197"/>
      <c r="K1237" s="197"/>
    </row>
    <row r="1238" spans="2:11">
      <c r="B1238" s="145"/>
      <c r="I1238" s="196"/>
      <c r="J1238" s="197"/>
      <c r="K1238" s="197"/>
    </row>
    <row r="1239" spans="2:11">
      <c r="B1239" s="145"/>
      <c r="I1239" s="196"/>
      <c r="J1239" s="197"/>
      <c r="K1239" s="197"/>
    </row>
    <row r="1240" spans="2:11">
      <c r="B1240" s="145"/>
      <c r="I1240" s="196"/>
      <c r="J1240" s="197"/>
      <c r="K1240" s="197"/>
    </row>
    <row r="1241" spans="2:11">
      <c r="B1241" s="145"/>
      <c r="I1241" s="196"/>
      <c r="J1241" s="197"/>
      <c r="K1241" s="197"/>
    </row>
    <row r="1242" spans="2:11">
      <c r="B1242" s="145"/>
      <c r="I1242" s="196"/>
      <c r="J1242" s="197"/>
      <c r="K1242" s="197"/>
    </row>
    <row r="1243" spans="2:11">
      <c r="B1243" s="145"/>
      <c r="I1243" s="196"/>
      <c r="J1243" s="197"/>
      <c r="K1243" s="197"/>
    </row>
    <row r="1244" spans="2:11">
      <c r="B1244" s="145"/>
      <c r="I1244" s="196"/>
      <c r="J1244" s="197"/>
      <c r="K1244" s="197"/>
    </row>
    <row r="1245" spans="2:11">
      <c r="B1245" s="145"/>
      <c r="I1245" s="196"/>
      <c r="J1245" s="197"/>
      <c r="K1245" s="197"/>
    </row>
    <row r="1246" spans="2:11">
      <c r="B1246" s="145"/>
      <c r="I1246" s="196"/>
      <c r="J1246" s="197"/>
      <c r="K1246" s="197"/>
    </row>
    <row r="1247" spans="2:11">
      <c r="B1247" s="145"/>
      <c r="I1247" s="196"/>
      <c r="J1247" s="197"/>
      <c r="K1247" s="197"/>
    </row>
    <row r="1248" spans="2:11">
      <c r="B1248" s="145"/>
      <c r="I1248" s="196"/>
      <c r="J1248" s="197"/>
      <c r="K1248" s="197"/>
    </row>
    <row r="1249" spans="2:11">
      <c r="B1249" s="145"/>
      <c r="I1249" s="196"/>
      <c r="J1249" s="197"/>
      <c r="K1249" s="197"/>
    </row>
    <row r="1250" spans="2:11">
      <c r="B1250" s="145"/>
      <c r="I1250" s="196"/>
      <c r="J1250" s="197"/>
      <c r="K1250" s="197"/>
    </row>
    <row r="1251" spans="2:11">
      <c r="B1251" s="145"/>
      <c r="I1251" s="196"/>
      <c r="J1251" s="197"/>
      <c r="K1251" s="197"/>
    </row>
    <row r="1252" spans="2:11">
      <c r="B1252" s="145"/>
      <c r="I1252" s="196"/>
      <c r="J1252" s="197"/>
      <c r="K1252" s="197"/>
    </row>
    <row r="1253" spans="2:11">
      <c r="B1253" s="145"/>
      <c r="I1253" s="196"/>
      <c r="J1253" s="197"/>
      <c r="K1253" s="197"/>
    </row>
    <row r="1254" spans="2:11">
      <c r="B1254" s="145"/>
      <c r="I1254" s="196"/>
      <c r="J1254" s="197"/>
      <c r="K1254" s="197"/>
    </row>
    <row r="1255" spans="2:11">
      <c r="B1255" s="145"/>
      <c r="I1255" s="196"/>
      <c r="J1255" s="197"/>
      <c r="K1255" s="197"/>
    </row>
    <row r="1256" spans="2:11">
      <c r="B1256" s="145"/>
      <c r="I1256" s="196"/>
      <c r="J1256" s="197"/>
      <c r="K1256" s="197"/>
    </row>
    <row r="1257" spans="2:11">
      <c r="B1257" s="145"/>
      <c r="I1257" s="196"/>
      <c r="J1257" s="197"/>
      <c r="K1257" s="197"/>
    </row>
    <row r="1258" spans="2:11">
      <c r="B1258" s="145"/>
      <c r="I1258" s="196"/>
      <c r="J1258" s="197"/>
      <c r="K1258" s="197"/>
    </row>
    <row r="1259" spans="2:11">
      <c r="B1259" s="145"/>
      <c r="I1259" s="196"/>
      <c r="J1259" s="197"/>
      <c r="K1259" s="197"/>
    </row>
    <row r="1260" spans="2:11">
      <c r="B1260" s="145"/>
      <c r="I1260" s="196"/>
      <c r="J1260" s="197"/>
      <c r="K1260" s="197"/>
    </row>
    <row r="1261" spans="2:11">
      <c r="B1261" s="145"/>
      <c r="I1261" s="196"/>
      <c r="J1261" s="197"/>
      <c r="K1261" s="197"/>
    </row>
    <row r="1262" spans="2:11">
      <c r="B1262" s="145"/>
      <c r="I1262" s="196"/>
      <c r="J1262" s="197"/>
      <c r="K1262" s="197"/>
    </row>
    <row r="1263" spans="2:11">
      <c r="B1263" s="145"/>
      <c r="I1263" s="196"/>
      <c r="J1263" s="197"/>
      <c r="K1263" s="197"/>
    </row>
    <row r="1264" spans="2:11">
      <c r="B1264" s="145"/>
      <c r="I1264" s="196"/>
      <c r="J1264" s="197"/>
      <c r="K1264" s="197"/>
    </row>
    <row r="1265" spans="2:11">
      <c r="B1265" s="145"/>
      <c r="I1265" s="196"/>
      <c r="J1265" s="197"/>
      <c r="K1265" s="197"/>
    </row>
    <row r="1266" spans="2:11">
      <c r="B1266" s="145"/>
      <c r="I1266" s="196"/>
      <c r="J1266" s="197"/>
      <c r="K1266" s="197"/>
    </row>
    <row r="1267" spans="2:11">
      <c r="B1267" s="145"/>
      <c r="I1267" s="196"/>
      <c r="J1267" s="197"/>
      <c r="K1267" s="197"/>
    </row>
    <row r="1268" spans="2:11">
      <c r="B1268" s="145"/>
      <c r="I1268" s="196"/>
      <c r="J1268" s="197"/>
      <c r="K1268" s="197"/>
    </row>
    <row r="1269" spans="2:11">
      <c r="B1269" s="145"/>
      <c r="I1269" s="196"/>
      <c r="J1269" s="197"/>
      <c r="K1269" s="197"/>
    </row>
    <row r="1270" spans="2:11">
      <c r="I1270" s="196"/>
      <c r="J1270" s="197"/>
      <c r="K1270" s="197"/>
    </row>
    <row r="1271" spans="2:11">
      <c r="I1271" s="196"/>
      <c r="J1271" s="197"/>
      <c r="K1271" s="197"/>
    </row>
    <row r="1272" spans="2:11">
      <c r="I1272" s="196"/>
      <c r="J1272" s="197"/>
      <c r="K1272" s="197"/>
    </row>
    <row r="1273" spans="2:11">
      <c r="I1273" s="196"/>
      <c r="J1273" s="197"/>
      <c r="K1273" s="197"/>
    </row>
    <row r="1274" spans="2:11">
      <c r="I1274" s="196"/>
      <c r="J1274" s="197"/>
      <c r="K1274" s="197"/>
    </row>
    <row r="1275" spans="2:11">
      <c r="I1275" s="196"/>
      <c r="J1275" s="197"/>
      <c r="K1275" s="197"/>
    </row>
    <row r="1276" spans="2:11">
      <c r="I1276" s="196"/>
      <c r="J1276" s="197"/>
      <c r="K1276" s="197"/>
    </row>
    <row r="1277" spans="2:11">
      <c r="I1277" s="196"/>
      <c r="J1277" s="197"/>
      <c r="K1277" s="197"/>
    </row>
    <row r="1278" spans="2:11">
      <c r="I1278" s="196"/>
      <c r="J1278" s="197"/>
      <c r="K1278" s="197"/>
    </row>
    <row r="1279" spans="2:11">
      <c r="I1279" s="196"/>
      <c r="J1279" s="197"/>
      <c r="K1279" s="197"/>
    </row>
    <row r="1280" spans="2:11">
      <c r="I1280" s="196"/>
      <c r="J1280" s="197"/>
      <c r="K1280" s="197"/>
    </row>
    <row r="1281" spans="9:11">
      <c r="I1281" s="196"/>
      <c r="J1281" s="197"/>
      <c r="K1281" s="197"/>
    </row>
    <row r="1282" spans="9:11">
      <c r="I1282" s="196"/>
      <c r="J1282" s="197"/>
      <c r="K1282" s="197"/>
    </row>
    <row r="1283" spans="9:11">
      <c r="I1283" s="196"/>
      <c r="J1283" s="197"/>
      <c r="K1283" s="197"/>
    </row>
    <row r="1284" spans="9:11">
      <c r="I1284" s="196"/>
      <c r="J1284" s="197"/>
      <c r="K1284" s="197"/>
    </row>
    <row r="1285" spans="9:11">
      <c r="I1285" s="196"/>
      <c r="J1285" s="197"/>
      <c r="K1285" s="197"/>
    </row>
    <row r="1286" spans="9:11">
      <c r="I1286" s="196"/>
      <c r="J1286" s="197"/>
      <c r="K1286" s="197"/>
    </row>
    <row r="1287" spans="9:11">
      <c r="I1287" s="196"/>
      <c r="J1287" s="197"/>
      <c r="K1287" s="197"/>
    </row>
    <row r="1288" spans="9:11">
      <c r="I1288" s="196"/>
      <c r="J1288" s="197"/>
      <c r="K1288" s="197"/>
    </row>
    <row r="1289" spans="9:11">
      <c r="I1289" s="196"/>
      <c r="J1289" s="197"/>
      <c r="K1289" s="197"/>
    </row>
    <row r="1290" spans="9:11">
      <c r="I1290" s="196"/>
      <c r="J1290" s="197"/>
      <c r="K1290" s="197"/>
    </row>
    <row r="1291" spans="9:11">
      <c r="I1291" s="196"/>
      <c r="J1291" s="197"/>
      <c r="K1291" s="197"/>
    </row>
    <row r="1292" spans="9:11">
      <c r="I1292" s="196"/>
      <c r="J1292" s="197"/>
      <c r="K1292" s="197"/>
    </row>
    <row r="1293" spans="9:11">
      <c r="I1293" s="196"/>
      <c r="J1293" s="197"/>
      <c r="K1293" s="197"/>
    </row>
    <row r="1294" spans="9:11">
      <c r="I1294" s="196"/>
      <c r="J1294" s="197"/>
      <c r="K1294" s="197"/>
    </row>
    <row r="1295" spans="9:11">
      <c r="I1295" s="196"/>
      <c r="J1295" s="197"/>
      <c r="K1295" s="197"/>
    </row>
    <row r="1296" spans="9:11">
      <c r="I1296" s="196"/>
      <c r="J1296" s="197"/>
      <c r="K1296" s="197"/>
    </row>
    <row r="1297" spans="9:11">
      <c r="I1297" s="196"/>
      <c r="J1297" s="197"/>
      <c r="K1297" s="197"/>
    </row>
    <row r="1298" spans="9:11">
      <c r="I1298" s="196"/>
      <c r="J1298" s="197"/>
      <c r="K1298" s="197"/>
    </row>
    <row r="1299" spans="9:11">
      <c r="I1299" s="196"/>
      <c r="J1299" s="197"/>
      <c r="K1299" s="197"/>
    </row>
    <row r="1300" spans="9:11">
      <c r="I1300" s="196"/>
      <c r="J1300" s="197"/>
      <c r="K1300" s="197"/>
    </row>
    <row r="1301" spans="9:11">
      <c r="I1301" s="197"/>
      <c r="J1301" s="197"/>
      <c r="K1301" s="197"/>
    </row>
    <row r="1302" spans="9:11">
      <c r="I1302" s="197"/>
      <c r="J1302" s="197"/>
      <c r="K1302" s="197"/>
    </row>
    <row r="1303" spans="9:11">
      <c r="I1303" s="197"/>
      <c r="J1303" s="197"/>
      <c r="K1303" s="197"/>
    </row>
    <row r="1304" spans="9:11">
      <c r="I1304" s="197"/>
      <c r="J1304" s="197"/>
      <c r="K1304" s="197"/>
    </row>
    <row r="1305" spans="9:11">
      <c r="I1305" s="197"/>
      <c r="J1305" s="197"/>
      <c r="K1305" s="197"/>
    </row>
    <row r="1306" spans="9:11">
      <c r="I1306" s="197"/>
      <c r="J1306" s="197"/>
      <c r="K1306" s="197"/>
    </row>
    <row r="1307" spans="9:11">
      <c r="I1307" s="197"/>
      <c r="J1307" s="197"/>
      <c r="K1307" s="197"/>
    </row>
    <row r="1308" spans="9:11">
      <c r="I1308" s="197"/>
      <c r="J1308" s="197"/>
      <c r="K1308" s="197"/>
    </row>
    <row r="1309" spans="9:11">
      <c r="I1309" s="197"/>
      <c r="J1309" s="197"/>
      <c r="K1309" s="197"/>
    </row>
    <row r="1310" spans="9:11">
      <c r="I1310" s="197"/>
      <c r="J1310" s="197"/>
      <c r="K1310" s="197"/>
    </row>
    <row r="1311" spans="9:11">
      <c r="I1311" s="197"/>
      <c r="J1311" s="197"/>
      <c r="K1311" s="197"/>
    </row>
    <row r="1312" spans="9:11">
      <c r="I1312" s="197"/>
      <c r="J1312" s="197"/>
      <c r="K1312" s="197"/>
    </row>
    <row r="1313" spans="9:11">
      <c r="I1313" s="197"/>
      <c r="J1313" s="197"/>
      <c r="K1313" s="197"/>
    </row>
    <row r="1314" spans="9:11">
      <c r="I1314" s="197"/>
      <c r="J1314" s="197"/>
      <c r="K1314" s="197"/>
    </row>
    <row r="1315" spans="9:11">
      <c r="I1315" s="197"/>
      <c r="J1315" s="197"/>
      <c r="K1315" s="197"/>
    </row>
    <row r="1316" spans="9:11">
      <c r="I1316" s="197"/>
      <c r="J1316" s="197"/>
      <c r="K1316" s="197"/>
    </row>
    <row r="1317" spans="9:11">
      <c r="I1317" s="197"/>
      <c r="J1317" s="197"/>
      <c r="K1317" s="197"/>
    </row>
    <row r="1318" spans="9:11">
      <c r="I1318" s="197"/>
      <c r="J1318" s="197"/>
      <c r="K1318" s="197"/>
    </row>
    <row r="1319" spans="9:11">
      <c r="I1319" s="197"/>
      <c r="J1319" s="197"/>
      <c r="K1319" s="197"/>
    </row>
    <row r="1320" spans="9:11">
      <c r="I1320" s="197"/>
      <c r="J1320" s="197"/>
      <c r="K1320" s="197"/>
    </row>
    <row r="1321" spans="9:11">
      <c r="I1321" s="197"/>
      <c r="J1321" s="197"/>
      <c r="K1321" s="197"/>
    </row>
    <row r="1322" spans="9:11">
      <c r="I1322" s="197"/>
      <c r="J1322" s="197"/>
      <c r="K1322" s="197"/>
    </row>
    <row r="1323" spans="9:11">
      <c r="I1323" s="197"/>
      <c r="J1323" s="197"/>
      <c r="K1323" s="197"/>
    </row>
    <row r="1324" spans="9:11">
      <c r="I1324" s="197"/>
      <c r="J1324" s="197"/>
      <c r="K1324" s="197"/>
    </row>
    <row r="1325" spans="9:11">
      <c r="I1325" s="197"/>
      <c r="J1325" s="197"/>
      <c r="K1325" s="197"/>
    </row>
    <row r="1326" spans="9:11">
      <c r="I1326" s="197"/>
      <c r="J1326" s="197"/>
      <c r="K1326" s="197"/>
    </row>
    <row r="1327" spans="9:11">
      <c r="I1327" s="197"/>
      <c r="J1327" s="197"/>
      <c r="K1327" s="197"/>
    </row>
    <row r="1328" spans="9:11">
      <c r="I1328" s="197"/>
      <c r="J1328" s="197"/>
      <c r="K1328" s="197"/>
    </row>
    <row r="1329" spans="9:11">
      <c r="I1329" s="197"/>
      <c r="J1329" s="197"/>
      <c r="K1329" s="197"/>
    </row>
    <row r="1330" spans="9:11">
      <c r="I1330" s="197"/>
      <c r="J1330" s="197"/>
      <c r="K1330" s="197"/>
    </row>
    <row r="1331" spans="9:11">
      <c r="I1331" s="197"/>
      <c r="J1331" s="197"/>
      <c r="K1331" s="197"/>
    </row>
    <row r="1332" spans="9:11">
      <c r="I1332" s="197"/>
      <c r="J1332" s="197"/>
      <c r="K1332" s="197"/>
    </row>
    <row r="1333" spans="9:11">
      <c r="I1333" s="197"/>
      <c r="J1333" s="197"/>
      <c r="K1333" s="197"/>
    </row>
    <row r="1334" spans="9:11">
      <c r="I1334" s="197"/>
      <c r="J1334" s="197"/>
      <c r="K1334" s="197"/>
    </row>
    <row r="1335" spans="9:11">
      <c r="I1335" s="197"/>
      <c r="J1335" s="197"/>
      <c r="K1335" s="197"/>
    </row>
  </sheetData>
  <sheetProtection algorithmName="SHA-512" hashValue="bU/RiL7yuZoLPbTeuSDauHDqGV5tnWnd9joL/lNOAc+3BWuewDeU9EsEFf7zAsz5Rj8pbXG0nyiMfa1/Be6IvA==" saltValue="tuZvI8UBmzsyUTl/T52WZA==" spinCount="100000" sheet="1" selectLockedCells="1"/>
  <mergeCells count="15">
    <mergeCell ref="T14:T15"/>
    <mergeCell ref="F14:F15"/>
    <mergeCell ref="H14:H15"/>
    <mergeCell ref="I14:I15"/>
    <mergeCell ref="J14:J15"/>
    <mergeCell ref="G14:G15"/>
    <mergeCell ref="A2:N2"/>
    <mergeCell ref="A14:A15"/>
    <mergeCell ref="D14:D15"/>
    <mergeCell ref="E14:E15"/>
    <mergeCell ref="B14:C15"/>
    <mergeCell ref="N14:N15"/>
    <mergeCell ref="M14:M15"/>
    <mergeCell ref="L14:L15"/>
    <mergeCell ref="K14:K15"/>
  </mergeCells>
  <phoneticPr fontId="6" type="noConversion"/>
  <dataValidations count="3">
    <dataValidation type="decimal" operator="greaterThan" allowBlank="1" showInputMessage="1" showErrorMessage="1" sqref="J16:K129 F16:F116">
      <formula1>0</formula1>
    </dataValidation>
    <dataValidation type="whole" operator="greaterThan" allowBlank="1" showInputMessage="1" showErrorMessage="1" sqref="A16:A140">
      <formula1>0</formula1>
    </dataValidation>
    <dataValidation type="date" operator="greaterThan" allowBlank="1" showInputMessage="1" showErrorMessage="1" sqref="G16:I155">
      <formula1>38718</formula1>
    </dataValidation>
  </dataValidations>
  <pageMargins left="0.19685039370078741" right="0.15748031496062992" top="0.19685039370078741" bottom="0.19685039370078741" header="0" footer="0"/>
  <pageSetup paperSize="9" scale="60" orientation="landscape" r:id="rId1"/>
  <headerFooter alignWithMargins="0">
    <oddFooter>&amp;LPág.: &amp;P de &amp;N&amp;RFc7.05.03  rev: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R1269"/>
  <sheetViews>
    <sheetView zoomScaleNormal="100" workbookViewId="0">
      <selection activeCell="A16" sqref="A16:A18"/>
    </sheetView>
  </sheetViews>
  <sheetFormatPr baseColWidth="10" defaultRowHeight="12.75"/>
  <cols>
    <col min="1" max="1" width="4.28515625" style="1" customWidth="1"/>
    <col min="2" max="2" width="18.140625" style="3" customWidth="1"/>
    <col min="3" max="3" width="16.140625" style="3" customWidth="1"/>
    <col min="4" max="14" width="11.7109375" style="3" customWidth="1"/>
    <col min="15" max="15" width="32.7109375" style="3" customWidth="1"/>
    <col min="16" max="16" width="9.140625" style="3" customWidth="1"/>
    <col min="17" max="17" width="10.140625" style="3" customWidth="1"/>
    <col min="18" max="18" width="8.140625" style="3" customWidth="1"/>
    <col min="19" max="19" width="8.7109375" style="3" customWidth="1"/>
    <col min="20" max="20" width="10.140625" style="3" customWidth="1"/>
    <col min="21" max="21" width="8.7109375" style="3" customWidth="1"/>
    <col min="22" max="22" width="9.28515625" style="3" customWidth="1"/>
    <col min="23" max="23" width="8.42578125" style="3" customWidth="1"/>
    <col min="24" max="26" width="8.7109375" style="3" customWidth="1"/>
    <col min="27" max="27" width="8" style="3" customWidth="1"/>
    <col min="28" max="28" width="8.7109375" style="3" customWidth="1"/>
    <col min="29" max="32" width="11.42578125" style="3"/>
    <col min="33" max="36" width="29" style="3" customWidth="1"/>
    <col min="37" max="37" width="7.5703125" style="3" customWidth="1"/>
    <col min="38" max="44" width="29" style="3" customWidth="1"/>
    <col min="45" max="68" width="11.42578125" style="3" customWidth="1"/>
    <col min="69" max="16384" width="11.42578125" style="3"/>
  </cols>
  <sheetData>
    <row r="1" spans="1:41" ht="8.25" customHeight="1"/>
    <row r="2" spans="1:41" ht="18">
      <c r="B2" s="587" t="s">
        <v>275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9"/>
      <c r="AC2" s="297"/>
      <c r="AD2" s="297"/>
    </row>
    <row r="3" spans="1:41" ht="11.25" customHeight="1" thickBot="1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7"/>
      <c r="AD3" s="297"/>
    </row>
    <row r="4" spans="1:41" ht="15.75" customHeight="1">
      <c r="B4" s="69" t="s">
        <v>233</v>
      </c>
      <c r="C4" s="299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7"/>
      <c r="AD4" s="297"/>
    </row>
    <row r="5" spans="1:41" ht="15.75" customHeight="1">
      <c r="B5" s="64" t="s">
        <v>329</v>
      </c>
      <c r="C5" s="83"/>
      <c r="D5" s="302"/>
      <c r="E5" s="302"/>
      <c r="F5" s="302"/>
      <c r="G5" s="302"/>
      <c r="H5" s="83"/>
      <c r="I5" s="83"/>
      <c r="J5" s="303"/>
      <c r="K5" s="303"/>
      <c r="L5" s="303"/>
      <c r="M5" s="303"/>
      <c r="N5" s="30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7"/>
      <c r="AD5" s="297"/>
    </row>
    <row r="6" spans="1:41" ht="19.5" customHeight="1">
      <c r="B6" s="64" t="s">
        <v>377</v>
      </c>
      <c r="C6" s="83"/>
      <c r="D6" s="302"/>
      <c r="E6" s="302"/>
      <c r="F6" s="302"/>
      <c r="G6" s="302"/>
      <c r="H6" s="83"/>
      <c r="I6" s="83"/>
      <c r="J6" s="83"/>
      <c r="K6" s="83"/>
      <c r="L6" s="83"/>
      <c r="M6" s="83"/>
      <c r="N6" s="305"/>
      <c r="O6" s="155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155"/>
      <c r="AC6" s="155"/>
      <c r="AD6" s="155"/>
      <c r="AN6" s="43"/>
    </row>
    <row r="7" spans="1:41" ht="13.5" customHeight="1">
      <c r="B7" s="64" t="s">
        <v>589</v>
      </c>
      <c r="C7" s="83"/>
      <c r="D7" s="302"/>
      <c r="E7" s="302"/>
      <c r="F7" s="302"/>
      <c r="G7" s="302"/>
      <c r="H7" s="83"/>
      <c r="I7" s="83"/>
      <c r="J7" s="83"/>
      <c r="K7" s="83"/>
      <c r="L7" s="83"/>
      <c r="M7" s="83"/>
      <c r="N7" s="305"/>
      <c r="O7" s="155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155"/>
      <c r="AC7" s="155"/>
      <c r="AD7" s="155"/>
      <c r="AN7" s="43"/>
    </row>
    <row r="8" spans="1:41" ht="13.5" customHeight="1">
      <c r="B8" s="593" t="s">
        <v>330</v>
      </c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155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155"/>
      <c r="AD8" s="155"/>
      <c r="AN8" s="43"/>
    </row>
    <row r="9" spans="1:41" ht="18" customHeight="1">
      <c r="B9" s="593" t="s">
        <v>266</v>
      </c>
      <c r="C9" s="594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63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155"/>
      <c r="AD9" s="155"/>
      <c r="AN9" s="43"/>
    </row>
    <row r="10" spans="1:41" ht="15" customHeight="1" thickBot="1">
      <c r="B10" s="606" t="s">
        <v>383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8"/>
      <c r="O10" s="63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155"/>
      <c r="AD10" s="155"/>
      <c r="AN10" s="43"/>
    </row>
    <row r="11" spans="1:41" s="43" customFormat="1" ht="15" customHeight="1" thickBot="1">
      <c r="A11" s="1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306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</row>
    <row r="12" spans="1:41" s="43" customFormat="1" ht="19.5" customHeight="1" thickBot="1">
      <c r="A12" s="1"/>
      <c r="B12" s="639" t="s">
        <v>373</v>
      </c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1"/>
    </row>
    <row r="13" spans="1:41" s="43" customFormat="1" ht="19.5" customHeight="1" thickBot="1">
      <c r="A13" s="618" t="s">
        <v>336</v>
      </c>
      <c r="B13" s="410" t="s">
        <v>319</v>
      </c>
      <c r="C13" s="485" t="s">
        <v>368</v>
      </c>
      <c r="D13" s="485" t="s">
        <v>318</v>
      </c>
      <c r="E13" s="485" t="s">
        <v>255</v>
      </c>
      <c r="F13" s="485" t="s">
        <v>252</v>
      </c>
      <c r="G13" s="485" t="s">
        <v>376</v>
      </c>
      <c r="H13" s="485" t="s">
        <v>358</v>
      </c>
      <c r="I13" s="485" t="s">
        <v>551</v>
      </c>
      <c r="J13" s="485" t="s">
        <v>293</v>
      </c>
      <c r="K13" s="592" t="s">
        <v>312</v>
      </c>
      <c r="L13" s="592" t="s">
        <v>365</v>
      </c>
      <c r="M13" s="598" t="s">
        <v>366</v>
      </c>
      <c r="N13" s="485" t="s">
        <v>375</v>
      </c>
      <c r="O13" s="596" t="s">
        <v>350</v>
      </c>
      <c r="P13" s="600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2"/>
    </row>
    <row r="14" spans="1:41" s="43" customFormat="1" ht="12.75" customHeight="1">
      <c r="A14" s="619"/>
      <c r="B14" s="604"/>
      <c r="C14" s="511"/>
      <c r="D14" s="511"/>
      <c r="E14" s="511"/>
      <c r="F14" s="511"/>
      <c r="G14" s="511"/>
      <c r="H14" s="511"/>
      <c r="I14" s="511"/>
      <c r="J14" s="511"/>
      <c r="K14" s="513"/>
      <c r="L14" s="513"/>
      <c r="M14" s="599"/>
      <c r="N14" s="511"/>
      <c r="O14" s="597"/>
      <c r="P14" s="590">
        <v>45292</v>
      </c>
      <c r="Q14" s="590">
        <v>45323</v>
      </c>
      <c r="R14" s="590">
        <v>45352</v>
      </c>
      <c r="S14" s="590">
        <v>45383</v>
      </c>
      <c r="T14" s="590">
        <v>45413</v>
      </c>
      <c r="U14" s="590">
        <v>45444</v>
      </c>
      <c r="V14" s="590">
        <v>45474</v>
      </c>
      <c r="W14" s="590">
        <v>45505</v>
      </c>
      <c r="X14" s="590">
        <v>45536</v>
      </c>
      <c r="Y14" s="590">
        <v>45566</v>
      </c>
      <c r="Z14" s="590">
        <v>45597</v>
      </c>
      <c r="AA14" s="590">
        <v>45627</v>
      </c>
      <c r="AB14" s="599" t="s">
        <v>261</v>
      </c>
      <c r="AO14" s="45"/>
    </row>
    <row r="15" spans="1:41" s="43" customFormat="1" ht="64.5" customHeight="1" thickBot="1">
      <c r="A15" s="619"/>
      <c r="B15" s="605"/>
      <c r="C15" s="512"/>
      <c r="D15" s="512"/>
      <c r="E15" s="512"/>
      <c r="F15" s="512"/>
      <c r="G15" s="512"/>
      <c r="H15" s="512"/>
      <c r="I15" s="512"/>
      <c r="J15" s="512"/>
      <c r="K15" s="513"/>
      <c r="L15" s="513"/>
      <c r="M15" s="599"/>
      <c r="N15" s="512"/>
      <c r="O15" s="597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603" t="s">
        <v>261</v>
      </c>
      <c r="AO15" s="45"/>
    </row>
    <row r="16" spans="1:41" s="43" customFormat="1" ht="12" customHeight="1" thickBot="1">
      <c r="A16" s="620"/>
      <c r="B16" s="613"/>
      <c r="C16" s="614"/>
      <c r="D16" s="522"/>
      <c r="E16" s="516"/>
      <c r="F16" s="530"/>
      <c r="G16" s="609"/>
      <c r="H16" s="530"/>
      <c r="I16" s="530"/>
      <c r="J16" s="549">
        <f>IF(OR(H16=0,I16=0),0,I16-H16+1)</f>
        <v>0</v>
      </c>
      <c r="K16" s="541"/>
      <c r="L16" s="549"/>
      <c r="M16" s="610"/>
      <c r="N16" s="645"/>
      <c r="O16" s="308" t="s">
        <v>349</v>
      </c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10">
        <f t="shared" ref="AB16:AB47" si="0">SUM(P16:AA16)</f>
        <v>0</v>
      </c>
      <c r="AO16" s="45"/>
    </row>
    <row r="17" spans="1:41" s="43" customFormat="1" ht="11.25" customHeight="1" thickBot="1">
      <c r="A17" s="620"/>
      <c r="B17" s="520"/>
      <c r="C17" s="526"/>
      <c r="D17" s="523"/>
      <c r="E17" s="517"/>
      <c r="F17" s="528"/>
      <c r="G17" s="514"/>
      <c r="H17" s="528"/>
      <c r="I17" s="528"/>
      <c r="J17" s="550"/>
      <c r="K17" s="539"/>
      <c r="L17" s="550"/>
      <c r="M17" s="611"/>
      <c r="N17" s="646"/>
      <c r="O17" s="311" t="s">
        <v>304</v>
      </c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3">
        <f t="shared" si="0"/>
        <v>0</v>
      </c>
      <c r="AO17" s="45"/>
    </row>
    <row r="18" spans="1:41" s="43" customFormat="1" ht="12" customHeight="1" thickBot="1">
      <c r="A18" s="620"/>
      <c r="B18" s="586"/>
      <c r="C18" s="527"/>
      <c r="D18" s="534"/>
      <c r="E18" s="538"/>
      <c r="F18" s="529"/>
      <c r="G18" s="515"/>
      <c r="H18" s="529"/>
      <c r="I18" s="529"/>
      <c r="J18" s="551"/>
      <c r="K18" s="542"/>
      <c r="L18" s="551"/>
      <c r="M18" s="612"/>
      <c r="N18" s="647"/>
      <c r="O18" s="314" t="s">
        <v>325</v>
      </c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6">
        <f t="shared" si="0"/>
        <v>0</v>
      </c>
      <c r="AO18" s="45"/>
    </row>
    <row r="19" spans="1:41" s="43" customFormat="1" ht="11.25" customHeight="1" thickBot="1">
      <c r="A19" s="621"/>
      <c r="B19" s="519"/>
      <c r="C19" s="525"/>
      <c r="D19" s="522"/>
      <c r="E19" s="516"/>
      <c r="F19" s="530"/>
      <c r="G19" s="514"/>
      <c r="H19" s="536"/>
      <c r="I19" s="745"/>
      <c r="J19" s="514">
        <f>IF(OR(H19=0,I19=0),0,I19-H19+1)</f>
        <v>0</v>
      </c>
      <c r="K19" s="539"/>
      <c r="L19" s="549"/>
      <c r="M19" s="610"/>
      <c r="N19" s="646"/>
      <c r="O19" s="308" t="s">
        <v>303</v>
      </c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10">
        <f t="shared" si="0"/>
        <v>0</v>
      </c>
      <c r="AO19" s="45"/>
    </row>
    <row r="20" spans="1:41" s="43" customFormat="1" ht="12" customHeight="1" thickBot="1">
      <c r="A20" s="621"/>
      <c r="B20" s="520"/>
      <c r="C20" s="526"/>
      <c r="D20" s="523"/>
      <c r="E20" s="517"/>
      <c r="F20" s="528"/>
      <c r="G20" s="514"/>
      <c r="H20" s="528"/>
      <c r="I20" s="528"/>
      <c r="J20" s="514"/>
      <c r="K20" s="539"/>
      <c r="L20" s="550"/>
      <c r="M20" s="611"/>
      <c r="N20" s="646"/>
      <c r="O20" s="311" t="s">
        <v>304</v>
      </c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3">
        <f t="shared" si="0"/>
        <v>0</v>
      </c>
      <c r="AO20" s="45"/>
    </row>
    <row r="21" spans="1:41" s="43" customFormat="1" ht="12" customHeight="1" thickBot="1">
      <c r="A21" s="621"/>
      <c r="B21" s="521"/>
      <c r="C21" s="527"/>
      <c r="D21" s="524"/>
      <c r="E21" s="518"/>
      <c r="F21" s="531"/>
      <c r="G21" s="515"/>
      <c r="H21" s="529"/>
      <c r="I21" s="529"/>
      <c r="J21" s="515"/>
      <c r="K21" s="542"/>
      <c r="L21" s="551"/>
      <c r="M21" s="612"/>
      <c r="N21" s="647"/>
      <c r="O21" s="314" t="s">
        <v>325</v>
      </c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6">
        <f t="shared" si="0"/>
        <v>0</v>
      </c>
      <c r="AO21" s="45"/>
    </row>
    <row r="22" spans="1:41" s="43" customFormat="1" ht="12" customHeight="1" thickBot="1">
      <c r="A22" s="621"/>
      <c r="B22" s="519"/>
      <c r="C22" s="525"/>
      <c r="D22" s="522"/>
      <c r="E22" s="516"/>
      <c r="F22" s="530"/>
      <c r="G22" s="514"/>
      <c r="H22" s="536"/>
      <c r="I22" s="536"/>
      <c r="J22" s="514">
        <f>IF(OR(H22=0,I22=0),0,I22-H22+1)</f>
        <v>0</v>
      </c>
      <c r="K22" s="539"/>
      <c r="L22" s="549"/>
      <c r="M22" s="610"/>
      <c r="N22" s="646"/>
      <c r="O22" s="308" t="s">
        <v>303</v>
      </c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10">
        <f t="shared" si="0"/>
        <v>0</v>
      </c>
      <c r="AO22" s="45"/>
    </row>
    <row r="23" spans="1:41" s="43" customFormat="1" ht="11.25" customHeight="1" thickBot="1">
      <c r="A23" s="621"/>
      <c r="B23" s="520"/>
      <c r="C23" s="526"/>
      <c r="D23" s="523"/>
      <c r="E23" s="517"/>
      <c r="F23" s="528"/>
      <c r="G23" s="514"/>
      <c r="H23" s="528"/>
      <c r="I23" s="528"/>
      <c r="J23" s="514"/>
      <c r="K23" s="539"/>
      <c r="L23" s="550"/>
      <c r="M23" s="611"/>
      <c r="N23" s="646"/>
      <c r="O23" s="311" t="s">
        <v>304</v>
      </c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3">
        <f t="shared" si="0"/>
        <v>0</v>
      </c>
      <c r="AO23" s="45"/>
    </row>
    <row r="24" spans="1:41" s="43" customFormat="1" ht="12" customHeight="1" thickBot="1">
      <c r="A24" s="621"/>
      <c r="B24" s="533"/>
      <c r="C24" s="527"/>
      <c r="D24" s="534"/>
      <c r="E24" s="518"/>
      <c r="F24" s="531"/>
      <c r="G24" s="515"/>
      <c r="H24" s="529"/>
      <c r="I24" s="529"/>
      <c r="J24" s="515"/>
      <c r="K24" s="542"/>
      <c r="L24" s="551"/>
      <c r="M24" s="612"/>
      <c r="N24" s="647"/>
      <c r="O24" s="314" t="s">
        <v>325</v>
      </c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6">
        <f t="shared" si="0"/>
        <v>0</v>
      </c>
      <c r="AO24" s="45"/>
    </row>
    <row r="25" spans="1:41" s="43" customFormat="1" ht="11.25" customHeight="1" thickBot="1">
      <c r="A25" s="621"/>
      <c r="B25" s="519"/>
      <c r="C25" s="525"/>
      <c r="D25" s="522"/>
      <c r="E25" s="516"/>
      <c r="F25" s="530"/>
      <c r="G25" s="514"/>
      <c r="H25" s="536"/>
      <c r="I25" s="615"/>
      <c r="J25" s="514">
        <f>IF(OR(H25=0,I25=0),0,I25-H25+1)</f>
        <v>0</v>
      </c>
      <c r="K25" s="539"/>
      <c r="L25" s="549"/>
      <c r="M25" s="610"/>
      <c r="N25" s="646"/>
      <c r="O25" s="317" t="s">
        <v>303</v>
      </c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10">
        <f t="shared" si="0"/>
        <v>0</v>
      </c>
      <c r="AO25" s="45"/>
    </row>
    <row r="26" spans="1:41" s="43" customFormat="1" ht="12" customHeight="1" thickBot="1">
      <c r="A26" s="621"/>
      <c r="B26" s="520"/>
      <c r="C26" s="526"/>
      <c r="D26" s="523"/>
      <c r="E26" s="517"/>
      <c r="F26" s="528"/>
      <c r="G26" s="514"/>
      <c r="H26" s="528"/>
      <c r="I26" s="616"/>
      <c r="J26" s="514"/>
      <c r="K26" s="539"/>
      <c r="L26" s="550"/>
      <c r="M26" s="611"/>
      <c r="N26" s="646"/>
      <c r="O26" s="318" t="s">
        <v>304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3">
        <f t="shared" si="0"/>
        <v>0</v>
      </c>
      <c r="AM26" s="44"/>
      <c r="AO26" s="45"/>
    </row>
    <row r="27" spans="1:41" s="43" customFormat="1" ht="12" customHeight="1" thickBot="1">
      <c r="A27" s="621"/>
      <c r="B27" s="521"/>
      <c r="C27" s="527"/>
      <c r="D27" s="524"/>
      <c r="E27" s="518"/>
      <c r="F27" s="531"/>
      <c r="G27" s="515"/>
      <c r="H27" s="529"/>
      <c r="I27" s="617"/>
      <c r="J27" s="515"/>
      <c r="K27" s="542"/>
      <c r="L27" s="551"/>
      <c r="M27" s="612"/>
      <c r="N27" s="647"/>
      <c r="O27" s="319" t="s">
        <v>325</v>
      </c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6">
        <f t="shared" si="0"/>
        <v>0</v>
      </c>
      <c r="AO27" s="45"/>
    </row>
    <row r="28" spans="1:41" s="43" customFormat="1" ht="12" customHeight="1" thickBot="1">
      <c r="A28" s="621"/>
      <c r="B28" s="519"/>
      <c r="C28" s="525"/>
      <c r="D28" s="522"/>
      <c r="E28" s="516"/>
      <c r="F28" s="530"/>
      <c r="G28" s="514"/>
      <c r="H28" s="536"/>
      <c r="I28" s="536"/>
      <c r="J28" s="514">
        <f>IF(OR(H28=0,I28=0),0,I28-H28+1)</f>
        <v>0</v>
      </c>
      <c r="K28" s="539"/>
      <c r="L28" s="549"/>
      <c r="M28" s="610"/>
      <c r="N28" s="646"/>
      <c r="O28" s="317" t="s">
        <v>303</v>
      </c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10">
        <f t="shared" si="0"/>
        <v>0</v>
      </c>
      <c r="AO28" s="45"/>
    </row>
    <row r="29" spans="1:41" s="43" customFormat="1" ht="11.25" customHeight="1" thickBot="1">
      <c r="A29" s="621"/>
      <c r="B29" s="520"/>
      <c r="C29" s="526"/>
      <c r="D29" s="523"/>
      <c r="E29" s="517"/>
      <c r="F29" s="528"/>
      <c r="G29" s="514"/>
      <c r="H29" s="528"/>
      <c r="I29" s="528"/>
      <c r="J29" s="514"/>
      <c r="K29" s="539"/>
      <c r="L29" s="550"/>
      <c r="M29" s="611"/>
      <c r="N29" s="646"/>
      <c r="O29" s="318" t="s">
        <v>304</v>
      </c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3">
        <f t="shared" si="0"/>
        <v>0</v>
      </c>
      <c r="AO29" s="45"/>
    </row>
    <row r="30" spans="1:41" s="43" customFormat="1" ht="12" customHeight="1" thickBot="1">
      <c r="A30" s="621"/>
      <c r="B30" s="521"/>
      <c r="C30" s="527"/>
      <c r="D30" s="524"/>
      <c r="E30" s="518"/>
      <c r="F30" s="531"/>
      <c r="G30" s="515"/>
      <c r="H30" s="529"/>
      <c r="I30" s="529"/>
      <c r="J30" s="515"/>
      <c r="K30" s="542"/>
      <c r="L30" s="551"/>
      <c r="M30" s="612"/>
      <c r="N30" s="647"/>
      <c r="O30" s="319" t="s">
        <v>325</v>
      </c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6">
        <f t="shared" si="0"/>
        <v>0</v>
      </c>
      <c r="AO30" s="45"/>
    </row>
    <row r="31" spans="1:41" s="43" customFormat="1" ht="11.25" customHeight="1" thickBot="1">
      <c r="A31" s="621"/>
      <c r="B31" s="519"/>
      <c r="C31" s="525"/>
      <c r="D31" s="522"/>
      <c r="E31" s="516"/>
      <c r="F31" s="530"/>
      <c r="G31" s="514"/>
      <c r="H31" s="536"/>
      <c r="I31" s="536"/>
      <c r="J31" s="514">
        <f>IF(OR(H31=0,I31=0),0,I31-H31+1)</f>
        <v>0</v>
      </c>
      <c r="K31" s="539"/>
      <c r="L31" s="549"/>
      <c r="M31" s="610"/>
      <c r="N31" s="646"/>
      <c r="O31" s="317" t="s">
        <v>303</v>
      </c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10">
        <f t="shared" si="0"/>
        <v>0</v>
      </c>
      <c r="AO31" s="45"/>
    </row>
    <row r="32" spans="1:41" s="43" customFormat="1" ht="12" customHeight="1" thickBot="1">
      <c r="A32" s="621"/>
      <c r="B32" s="520"/>
      <c r="C32" s="526"/>
      <c r="D32" s="523"/>
      <c r="E32" s="517"/>
      <c r="F32" s="528"/>
      <c r="G32" s="514"/>
      <c r="H32" s="528"/>
      <c r="I32" s="528"/>
      <c r="J32" s="514"/>
      <c r="K32" s="539"/>
      <c r="L32" s="550"/>
      <c r="M32" s="611"/>
      <c r="N32" s="646"/>
      <c r="O32" s="318" t="s">
        <v>304</v>
      </c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3">
        <f t="shared" si="0"/>
        <v>0</v>
      </c>
      <c r="AO32" s="45"/>
    </row>
    <row r="33" spans="1:41" s="43" customFormat="1" ht="12" customHeight="1" thickBot="1">
      <c r="A33" s="621"/>
      <c r="B33" s="521"/>
      <c r="C33" s="527"/>
      <c r="D33" s="524"/>
      <c r="E33" s="518"/>
      <c r="F33" s="531"/>
      <c r="G33" s="515"/>
      <c r="H33" s="529"/>
      <c r="I33" s="529"/>
      <c r="J33" s="515"/>
      <c r="K33" s="542"/>
      <c r="L33" s="551"/>
      <c r="M33" s="612"/>
      <c r="N33" s="647"/>
      <c r="O33" s="319" t="s">
        <v>325</v>
      </c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6">
        <f t="shared" si="0"/>
        <v>0</v>
      </c>
      <c r="AO33" s="45"/>
    </row>
    <row r="34" spans="1:41" s="43" customFormat="1" ht="12" customHeight="1" thickBot="1">
      <c r="A34" s="621"/>
      <c r="B34" s="519"/>
      <c r="C34" s="525"/>
      <c r="D34" s="522"/>
      <c r="E34" s="516"/>
      <c r="F34" s="530"/>
      <c r="G34" s="514"/>
      <c r="H34" s="536"/>
      <c r="I34" s="536"/>
      <c r="J34" s="514">
        <f>IF(OR(H34=0,I34=0),0,I34-H34+1)</f>
        <v>0</v>
      </c>
      <c r="K34" s="539"/>
      <c r="L34" s="549"/>
      <c r="M34" s="610"/>
      <c r="N34" s="646"/>
      <c r="O34" s="317" t="s">
        <v>303</v>
      </c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10">
        <f t="shared" si="0"/>
        <v>0</v>
      </c>
      <c r="AO34" s="45"/>
    </row>
    <row r="35" spans="1:41" s="43" customFormat="1" ht="11.25" customHeight="1" thickBot="1">
      <c r="A35" s="621"/>
      <c r="B35" s="520"/>
      <c r="C35" s="526"/>
      <c r="D35" s="523"/>
      <c r="E35" s="517"/>
      <c r="F35" s="528"/>
      <c r="G35" s="514"/>
      <c r="H35" s="528"/>
      <c r="I35" s="528"/>
      <c r="J35" s="514"/>
      <c r="K35" s="539"/>
      <c r="L35" s="550"/>
      <c r="M35" s="611"/>
      <c r="N35" s="646"/>
      <c r="O35" s="318" t="s">
        <v>304</v>
      </c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3">
        <f t="shared" si="0"/>
        <v>0</v>
      </c>
      <c r="AO35" s="45"/>
    </row>
    <row r="36" spans="1:41" s="43" customFormat="1" ht="12" customHeight="1" thickBot="1">
      <c r="A36" s="621"/>
      <c r="B36" s="521"/>
      <c r="C36" s="527"/>
      <c r="D36" s="524"/>
      <c r="E36" s="518"/>
      <c r="F36" s="531"/>
      <c r="G36" s="515"/>
      <c r="H36" s="529"/>
      <c r="I36" s="529"/>
      <c r="J36" s="515"/>
      <c r="K36" s="542"/>
      <c r="L36" s="551"/>
      <c r="M36" s="612"/>
      <c r="N36" s="647"/>
      <c r="O36" s="319" t="s">
        <v>325</v>
      </c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6">
        <f t="shared" si="0"/>
        <v>0</v>
      </c>
      <c r="AO36" s="45"/>
    </row>
    <row r="37" spans="1:41" s="43" customFormat="1" ht="11.25" customHeight="1" thickBot="1">
      <c r="A37" s="621"/>
      <c r="B37" s="519"/>
      <c r="C37" s="525"/>
      <c r="D37" s="522"/>
      <c r="E37" s="516"/>
      <c r="F37" s="530"/>
      <c r="G37" s="514"/>
      <c r="H37" s="536"/>
      <c r="I37" s="536"/>
      <c r="J37" s="514">
        <f>IF(OR(H37=0,I37=0),0,I37-H37+1)</f>
        <v>0</v>
      </c>
      <c r="K37" s="539"/>
      <c r="L37" s="549"/>
      <c r="M37" s="610"/>
      <c r="N37" s="646"/>
      <c r="O37" s="317" t="s">
        <v>303</v>
      </c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10">
        <f t="shared" si="0"/>
        <v>0</v>
      </c>
      <c r="AO37" s="45"/>
    </row>
    <row r="38" spans="1:41" s="43" customFormat="1" ht="12" customHeight="1" thickBot="1">
      <c r="A38" s="621"/>
      <c r="B38" s="520"/>
      <c r="C38" s="526"/>
      <c r="D38" s="523"/>
      <c r="E38" s="517"/>
      <c r="F38" s="528"/>
      <c r="G38" s="514"/>
      <c r="H38" s="528"/>
      <c r="I38" s="528"/>
      <c r="J38" s="514"/>
      <c r="K38" s="539"/>
      <c r="L38" s="550"/>
      <c r="M38" s="611"/>
      <c r="N38" s="646"/>
      <c r="O38" s="318" t="s">
        <v>304</v>
      </c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3">
        <f t="shared" si="0"/>
        <v>0</v>
      </c>
      <c r="AG38" s="45"/>
      <c r="AH38" s="45"/>
      <c r="AI38" s="45"/>
      <c r="AJ38" s="45"/>
      <c r="AK38" s="45"/>
      <c r="AL38" s="45"/>
      <c r="AM38" s="45"/>
      <c r="AO38" s="45"/>
    </row>
    <row r="39" spans="1:41" s="43" customFormat="1" ht="12" customHeight="1" thickBot="1">
      <c r="A39" s="621"/>
      <c r="B39" s="521"/>
      <c r="C39" s="527"/>
      <c r="D39" s="524"/>
      <c r="E39" s="518"/>
      <c r="F39" s="531"/>
      <c r="G39" s="515"/>
      <c r="H39" s="529"/>
      <c r="I39" s="529"/>
      <c r="J39" s="515"/>
      <c r="K39" s="542"/>
      <c r="L39" s="551"/>
      <c r="M39" s="612"/>
      <c r="N39" s="647"/>
      <c r="O39" s="319" t="s">
        <v>325</v>
      </c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6">
        <f t="shared" si="0"/>
        <v>0</v>
      </c>
      <c r="AG39" s="45"/>
      <c r="AH39" s="45"/>
      <c r="AI39" s="45"/>
      <c r="AJ39" s="45"/>
      <c r="AK39" s="45"/>
      <c r="AL39" s="45"/>
      <c r="AM39" s="45"/>
      <c r="AO39" s="45"/>
    </row>
    <row r="40" spans="1:41" s="43" customFormat="1" ht="12" customHeight="1" thickBot="1">
      <c r="A40" s="621"/>
      <c r="B40" s="519"/>
      <c r="C40" s="525"/>
      <c r="D40" s="522"/>
      <c r="E40" s="516"/>
      <c r="F40" s="530"/>
      <c r="G40" s="514"/>
      <c r="H40" s="536"/>
      <c r="I40" s="536"/>
      <c r="J40" s="514">
        <f>IF(OR(H40=0,I40=0),0,I40-H40+1)</f>
        <v>0</v>
      </c>
      <c r="K40" s="539"/>
      <c r="L40" s="549"/>
      <c r="M40" s="610"/>
      <c r="N40" s="646"/>
      <c r="O40" s="317" t="s">
        <v>303</v>
      </c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10">
        <f t="shared" si="0"/>
        <v>0</v>
      </c>
      <c r="AG40" s="45"/>
      <c r="AH40" s="45"/>
      <c r="AI40" s="45"/>
      <c r="AJ40" s="45"/>
      <c r="AK40" s="45"/>
      <c r="AL40" s="45"/>
      <c r="AM40" s="45"/>
      <c r="AO40" s="45"/>
    </row>
    <row r="41" spans="1:41" s="43" customFormat="1" ht="11.25" customHeight="1" thickBot="1">
      <c r="A41" s="621"/>
      <c r="B41" s="520"/>
      <c r="C41" s="526"/>
      <c r="D41" s="523"/>
      <c r="E41" s="517"/>
      <c r="F41" s="528"/>
      <c r="G41" s="514"/>
      <c r="H41" s="528"/>
      <c r="I41" s="528"/>
      <c r="J41" s="514"/>
      <c r="K41" s="539"/>
      <c r="L41" s="550"/>
      <c r="M41" s="611"/>
      <c r="N41" s="646"/>
      <c r="O41" s="318" t="s">
        <v>304</v>
      </c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3">
        <f t="shared" si="0"/>
        <v>0</v>
      </c>
      <c r="AG41" s="45"/>
      <c r="AH41" s="45"/>
      <c r="AI41" s="45"/>
      <c r="AJ41" s="45"/>
      <c r="AK41" s="45"/>
      <c r="AL41" s="45"/>
      <c r="AM41" s="45"/>
      <c r="AO41" s="45"/>
    </row>
    <row r="42" spans="1:41" s="43" customFormat="1" ht="12" customHeight="1" thickBot="1">
      <c r="A42" s="621"/>
      <c r="B42" s="521"/>
      <c r="C42" s="527"/>
      <c r="D42" s="524"/>
      <c r="E42" s="518"/>
      <c r="F42" s="531"/>
      <c r="G42" s="515"/>
      <c r="H42" s="529"/>
      <c r="I42" s="529"/>
      <c r="J42" s="515"/>
      <c r="K42" s="542"/>
      <c r="L42" s="551"/>
      <c r="M42" s="612"/>
      <c r="N42" s="647"/>
      <c r="O42" s="319" t="s">
        <v>325</v>
      </c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6">
        <f t="shared" si="0"/>
        <v>0</v>
      </c>
      <c r="AG42" s="45"/>
      <c r="AH42" s="45"/>
      <c r="AI42" s="45"/>
      <c r="AJ42" s="45"/>
      <c r="AK42" s="45"/>
      <c r="AL42" s="45"/>
      <c r="AM42" s="45"/>
      <c r="AO42" s="45"/>
    </row>
    <row r="43" spans="1:41" s="43" customFormat="1" ht="11.25" customHeight="1" thickBot="1">
      <c r="A43" s="621"/>
      <c r="B43" s="519"/>
      <c r="C43" s="525"/>
      <c r="D43" s="522"/>
      <c r="E43" s="516"/>
      <c r="F43" s="530"/>
      <c r="G43" s="514"/>
      <c r="H43" s="536"/>
      <c r="I43" s="536"/>
      <c r="J43" s="514">
        <f>IF(OR(H43=0,I43=0),0,I43-H43+1)</f>
        <v>0</v>
      </c>
      <c r="K43" s="539"/>
      <c r="L43" s="549"/>
      <c r="M43" s="610"/>
      <c r="N43" s="646"/>
      <c r="O43" s="317" t="s">
        <v>303</v>
      </c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10">
        <f t="shared" si="0"/>
        <v>0</v>
      </c>
      <c r="AG43" s="45"/>
      <c r="AH43" s="45"/>
      <c r="AI43" s="45"/>
      <c r="AJ43" s="45"/>
      <c r="AK43" s="45"/>
      <c r="AL43" s="45"/>
      <c r="AM43" s="45"/>
      <c r="AO43" s="45"/>
    </row>
    <row r="44" spans="1:41" s="43" customFormat="1" ht="12" customHeight="1" thickBot="1">
      <c r="A44" s="621"/>
      <c r="B44" s="520"/>
      <c r="C44" s="526"/>
      <c r="D44" s="523"/>
      <c r="E44" s="517"/>
      <c r="F44" s="528"/>
      <c r="G44" s="514"/>
      <c r="H44" s="528"/>
      <c r="I44" s="528"/>
      <c r="J44" s="514"/>
      <c r="K44" s="539"/>
      <c r="L44" s="550"/>
      <c r="M44" s="611"/>
      <c r="N44" s="646"/>
      <c r="O44" s="318" t="s">
        <v>304</v>
      </c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3">
        <f t="shared" si="0"/>
        <v>0</v>
      </c>
    </row>
    <row r="45" spans="1:41" s="43" customFormat="1" ht="12" customHeight="1" thickBot="1">
      <c r="A45" s="621"/>
      <c r="B45" s="533"/>
      <c r="C45" s="527"/>
      <c r="D45" s="534"/>
      <c r="E45" s="538"/>
      <c r="F45" s="529"/>
      <c r="G45" s="515"/>
      <c r="H45" s="529"/>
      <c r="I45" s="529"/>
      <c r="J45" s="515"/>
      <c r="K45" s="542"/>
      <c r="L45" s="551"/>
      <c r="M45" s="612"/>
      <c r="N45" s="647"/>
      <c r="O45" s="319" t="s">
        <v>325</v>
      </c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6">
        <f t="shared" si="0"/>
        <v>0</v>
      </c>
    </row>
    <row r="46" spans="1:41" s="43" customFormat="1" ht="12" customHeight="1" thickBot="1">
      <c r="A46" s="621"/>
      <c r="B46" s="532"/>
      <c r="C46" s="525"/>
      <c r="D46" s="535"/>
      <c r="E46" s="537"/>
      <c r="F46" s="536"/>
      <c r="G46" s="514"/>
      <c r="H46" s="536"/>
      <c r="I46" s="536"/>
      <c r="J46" s="514">
        <f>IF(OR(H46=0,I46=0),0,I46-H46+1)</f>
        <v>0</v>
      </c>
      <c r="K46" s="539"/>
      <c r="L46" s="549"/>
      <c r="M46" s="610"/>
      <c r="N46" s="646"/>
      <c r="O46" s="317" t="s">
        <v>303</v>
      </c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10">
        <f t="shared" si="0"/>
        <v>0</v>
      </c>
    </row>
    <row r="47" spans="1:41" s="43" customFormat="1" ht="11.25" customHeight="1" thickBot="1">
      <c r="A47" s="621"/>
      <c r="B47" s="520"/>
      <c r="C47" s="526"/>
      <c r="D47" s="523"/>
      <c r="E47" s="517"/>
      <c r="F47" s="528"/>
      <c r="G47" s="514"/>
      <c r="H47" s="528"/>
      <c r="I47" s="528"/>
      <c r="J47" s="514"/>
      <c r="K47" s="539"/>
      <c r="L47" s="550"/>
      <c r="M47" s="611"/>
      <c r="N47" s="646"/>
      <c r="O47" s="318" t="s">
        <v>304</v>
      </c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3">
        <f t="shared" si="0"/>
        <v>0</v>
      </c>
    </row>
    <row r="48" spans="1:41" s="43" customFormat="1" ht="12" customHeight="1" thickBot="1">
      <c r="A48" s="621"/>
      <c r="B48" s="533"/>
      <c r="C48" s="527"/>
      <c r="D48" s="534"/>
      <c r="E48" s="538"/>
      <c r="F48" s="529"/>
      <c r="G48" s="515"/>
      <c r="H48" s="529"/>
      <c r="I48" s="529"/>
      <c r="J48" s="515"/>
      <c r="K48" s="542"/>
      <c r="L48" s="551"/>
      <c r="M48" s="612"/>
      <c r="N48" s="647"/>
      <c r="O48" s="319" t="s">
        <v>325</v>
      </c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6">
        <f t="shared" ref="AB48:AB79" si="1">SUM(P48:AA48)</f>
        <v>0</v>
      </c>
    </row>
    <row r="49" spans="1:28" s="43" customFormat="1" ht="11.25" customHeight="1" thickBot="1">
      <c r="A49" s="621"/>
      <c r="B49" s="532"/>
      <c r="C49" s="525"/>
      <c r="D49" s="535"/>
      <c r="E49" s="537"/>
      <c r="F49" s="536"/>
      <c r="G49" s="514"/>
      <c r="H49" s="536"/>
      <c r="I49" s="536"/>
      <c r="J49" s="514">
        <f>IF(OR(H49=0,I49=0),0,I49-H49+1)</f>
        <v>0</v>
      </c>
      <c r="K49" s="539"/>
      <c r="L49" s="549"/>
      <c r="M49" s="610"/>
      <c r="N49" s="646"/>
      <c r="O49" s="317" t="s">
        <v>303</v>
      </c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10">
        <f t="shared" si="1"/>
        <v>0</v>
      </c>
    </row>
    <row r="50" spans="1:28" s="43" customFormat="1" ht="12" customHeight="1" thickBot="1">
      <c r="A50" s="621"/>
      <c r="B50" s="520"/>
      <c r="C50" s="526"/>
      <c r="D50" s="523"/>
      <c r="E50" s="517"/>
      <c r="F50" s="528"/>
      <c r="G50" s="514"/>
      <c r="H50" s="528"/>
      <c r="I50" s="528"/>
      <c r="J50" s="514"/>
      <c r="K50" s="539"/>
      <c r="L50" s="550"/>
      <c r="M50" s="611"/>
      <c r="N50" s="646"/>
      <c r="O50" s="318" t="s">
        <v>304</v>
      </c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3">
        <f t="shared" si="1"/>
        <v>0</v>
      </c>
    </row>
    <row r="51" spans="1:28" s="43" customFormat="1" ht="12" customHeight="1" thickBot="1">
      <c r="A51" s="621"/>
      <c r="B51" s="533"/>
      <c r="C51" s="527"/>
      <c r="D51" s="534"/>
      <c r="E51" s="538"/>
      <c r="F51" s="529"/>
      <c r="G51" s="515"/>
      <c r="H51" s="529"/>
      <c r="I51" s="529"/>
      <c r="J51" s="515"/>
      <c r="K51" s="542"/>
      <c r="L51" s="551"/>
      <c r="M51" s="612"/>
      <c r="N51" s="647"/>
      <c r="O51" s="319" t="s">
        <v>325</v>
      </c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6">
        <f t="shared" si="1"/>
        <v>0</v>
      </c>
    </row>
    <row r="52" spans="1:28" s="43" customFormat="1" ht="12" customHeight="1" thickBot="1">
      <c r="A52" s="621"/>
      <c r="B52" s="532"/>
      <c r="C52" s="525"/>
      <c r="D52" s="535"/>
      <c r="E52" s="537"/>
      <c r="F52" s="536"/>
      <c r="G52" s="514"/>
      <c r="H52" s="536"/>
      <c r="I52" s="536"/>
      <c r="J52" s="514">
        <f>IF(OR(H52=0,I52=0),0,I52-H52+1)</f>
        <v>0</v>
      </c>
      <c r="K52" s="539"/>
      <c r="L52" s="549"/>
      <c r="M52" s="610"/>
      <c r="N52" s="646"/>
      <c r="O52" s="317" t="s">
        <v>303</v>
      </c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10">
        <f t="shared" si="1"/>
        <v>0</v>
      </c>
    </row>
    <row r="53" spans="1:28" s="43" customFormat="1" ht="11.25" customHeight="1" thickBot="1">
      <c r="A53" s="621"/>
      <c r="B53" s="520"/>
      <c r="C53" s="526"/>
      <c r="D53" s="523"/>
      <c r="E53" s="517"/>
      <c r="F53" s="528"/>
      <c r="G53" s="514"/>
      <c r="H53" s="528"/>
      <c r="I53" s="528"/>
      <c r="J53" s="514"/>
      <c r="K53" s="539"/>
      <c r="L53" s="550"/>
      <c r="M53" s="611"/>
      <c r="N53" s="646"/>
      <c r="O53" s="318" t="s">
        <v>304</v>
      </c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3">
        <f t="shared" si="1"/>
        <v>0</v>
      </c>
    </row>
    <row r="54" spans="1:28" s="43" customFormat="1" ht="12" customHeight="1" thickBot="1">
      <c r="A54" s="621"/>
      <c r="B54" s="533"/>
      <c r="C54" s="527"/>
      <c r="D54" s="534"/>
      <c r="E54" s="538"/>
      <c r="F54" s="529"/>
      <c r="G54" s="515"/>
      <c r="H54" s="529"/>
      <c r="I54" s="529"/>
      <c r="J54" s="515"/>
      <c r="K54" s="542"/>
      <c r="L54" s="551"/>
      <c r="M54" s="612"/>
      <c r="N54" s="647"/>
      <c r="O54" s="319" t="s">
        <v>325</v>
      </c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6">
        <f t="shared" si="1"/>
        <v>0</v>
      </c>
    </row>
    <row r="55" spans="1:28" s="43" customFormat="1" ht="11.25" customHeight="1" thickBot="1">
      <c r="A55" s="621"/>
      <c r="B55" s="532"/>
      <c r="C55" s="525"/>
      <c r="D55" s="535"/>
      <c r="E55" s="537"/>
      <c r="F55" s="536"/>
      <c r="G55" s="514"/>
      <c r="H55" s="536"/>
      <c r="I55" s="536"/>
      <c r="J55" s="514">
        <f>IF(OR(H55=0,I55=0),0,I55-H55+1)</f>
        <v>0</v>
      </c>
      <c r="K55" s="539"/>
      <c r="L55" s="549"/>
      <c r="M55" s="610"/>
      <c r="N55" s="646"/>
      <c r="O55" s="317" t="s">
        <v>303</v>
      </c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10">
        <f t="shared" si="1"/>
        <v>0</v>
      </c>
    </row>
    <row r="56" spans="1:28" s="43" customFormat="1" ht="12" customHeight="1" thickBot="1">
      <c r="A56" s="621"/>
      <c r="B56" s="520"/>
      <c r="C56" s="526"/>
      <c r="D56" s="523"/>
      <c r="E56" s="517"/>
      <c r="F56" s="528"/>
      <c r="G56" s="514"/>
      <c r="H56" s="528"/>
      <c r="I56" s="528"/>
      <c r="J56" s="514"/>
      <c r="K56" s="539"/>
      <c r="L56" s="550"/>
      <c r="M56" s="611"/>
      <c r="N56" s="646"/>
      <c r="O56" s="318" t="s">
        <v>304</v>
      </c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3">
        <f t="shared" si="1"/>
        <v>0</v>
      </c>
    </row>
    <row r="57" spans="1:28" s="43" customFormat="1" ht="12" customHeight="1" thickBot="1">
      <c r="A57" s="621"/>
      <c r="B57" s="521"/>
      <c r="C57" s="527"/>
      <c r="D57" s="524"/>
      <c r="E57" s="518"/>
      <c r="F57" s="531"/>
      <c r="G57" s="515"/>
      <c r="H57" s="529"/>
      <c r="I57" s="529"/>
      <c r="J57" s="515"/>
      <c r="K57" s="542"/>
      <c r="L57" s="551"/>
      <c r="M57" s="612"/>
      <c r="N57" s="647"/>
      <c r="O57" s="319" t="s">
        <v>325</v>
      </c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6">
        <f t="shared" si="1"/>
        <v>0</v>
      </c>
    </row>
    <row r="58" spans="1:28" s="43" customFormat="1" ht="12" customHeight="1" thickBot="1">
      <c r="A58" s="621"/>
      <c r="B58" s="519"/>
      <c r="C58" s="525"/>
      <c r="D58" s="522"/>
      <c r="E58" s="516"/>
      <c r="F58" s="530"/>
      <c r="G58" s="514"/>
      <c r="H58" s="536"/>
      <c r="I58" s="536"/>
      <c r="J58" s="514">
        <f>IF(OR(H58=0,I58=0),0,I58-H58+1)</f>
        <v>0</v>
      </c>
      <c r="K58" s="539"/>
      <c r="L58" s="549"/>
      <c r="M58" s="610"/>
      <c r="N58" s="646"/>
      <c r="O58" s="317" t="s">
        <v>303</v>
      </c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10">
        <f t="shared" si="1"/>
        <v>0</v>
      </c>
    </row>
    <row r="59" spans="1:28" s="43" customFormat="1" ht="11.25" customHeight="1" thickBot="1">
      <c r="A59" s="621"/>
      <c r="B59" s="520"/>
      <c r="C59" s="526"/>
      <c r="D59" s="523"/>
      <c r="E59" s="517"/>
      <c r="F59" s="528"/>
      <c r="G59" s="514"/>
      <c r="H59" s="528"/>
      <c r="I59" s="528"/>
      <c r="J59" s="514"/>
      <c r="K59" s="539"/>
      <c r="L59" s="550"/>
      <c r="M59" s="611"/>
      <c r="N59" s="646"/>
      <c r="O59" s="318" t="s">
        <v>304</v>
      </c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3">
        <f t="shared" si="1"/>
        <v>0</v>
      </c>
    </row>
    <row r="60" spans="1:28" s="43" customFormat="1" ht="12" customHeight="1" thickBot="1">
      <c r="A60" s="621"/>
      <c r="B60" s="533"/>
      <c r="C60" s="527"/>
      <c r="D60" s="534"/>
      <c r="E60" s="538"/>
      <c r="F60" s="529"/>
      <c r="G60" s="515"/>
      <c r="H60" s="529"/>
      <c r="I60" s="529"/>
      <c r="J60" s="515"/>
      <c r="K60" s="542"/>
      <c r="L60" s="551"/>
      <c r="M60" s="612"/>
      <c r="N60" s="647"/>
      <c r="O60" s="319" t="s">
        <v>325</v>
      </c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6">
        <f t="shared" si="1"/>
        <v>0</v>
      </c>
    </row>
    <row r="61" spans="1:28" s="43" customFormat="1" ht="12" customHeight="1" thickBot="1">
      <c r="A61" s="621"/>
      <c r="B61" s="532"/>
      <c r="C61" s="525"/>
      <c r="D61" s="535"/>
      <c r="E61" s="537"/>
      <c r="F61" s="536"/>
      <c r="G61" s="514"/>
      <c r="H61" s="536"/>
      <c r="I61" s="536"/>
      <c r="J61" s="514">
        <f>IF(OR(H61=0,I61=0),0,I61-H61+1)</f>
        <v>0</v>
      </c>
      <c r="K61" s="539"/>
      <c r="L61" s="549"/>
      <c r="M61" s="610"/>
      <c r="N61" s="646"/>
      <c r="O61" s="317" t="s">
        <v>303</v>
      </c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10">
        <f t="shared" si="1"/>
        <v>0</v>
      </c>
    </row>
    <row r="62" spans="1:28" s="43" customFormat="1" ht="11.25" customHeight="1" thickBot="1">
      <c r="A62" s="621"/>
      <c r="B62" s="520"/>
      <c r="C62" s="526"/>
      <c r="D62" s="523"/>
      <c r="E62" s="517"/>
      <c r="F62" s="528"/>
      <c r="G62" s="514"/>
      <c r="H62" s="528"/>
      <c r="I62" s="528"/>
      <c r="J62" s="514"/>
      <c r="K62" s="539"/>
      <c r="L62" s="550"/>
      <c r="M62" s="611"/>
      <c r="N62" s="646"/>
      <c r="O62" s="318" t="s">
        <v>304</v>
      </c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3">
        <f t="shared" si="1"/>
        <v>0</v>
      </c>
    </row>
    <row r="63" spans="1:28" s="43" customFormat="1" ht="12" customHeight="1" thickBot="1">
      <c r="A63" s="621"/>
      <c r="B63" s="533"/>
      <c r="C63" s="527"/>
      <c r="D63" s="534"/>
      <c r="E63" s="538"/>
      <c r="F63" s="529"/>
      <c r="G63" s="515"/>
      <c r="H63" s="529"/>
      <c r="I63" s="529"/>
      <c r="J63" s="515"/>
      <c r="K63" s="542"/>
      <c r="L63" s="551"/>
      <c r="M63" s="612"/>
      <c r="N63" s="647"/>
      <c r="O63" s="319" t="s">
        <v>325</v>
      </c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6">
        <f t="shared" si="1"/>
        <v>0</v>
      </c>
    </row>
    <row r="64" spans="1:28" s="43" customFormat="1" ht="11.25" customHeight="1" thickBot="1">
      <c r="A64" s="621"/>
      <c r="B64" s="519"/>
      <c r="C64" s="525"/>
      <c r="D64" s="522"/>
      <c r="E64" s="516"/>
      <c r="F64" s="530"/>
      <c r="G64" s="514"/>
      <c r="H64" s="536"/>
      <c r="I64" s="536"/>
      <c r="J64" s="514">
        <f>IF(OR(H64=0,I64=0),0,I64-H64+1)</f>
        <v>0</v>
      </c>
      <c r="K64" s="539"/>
      <c r="L64" s="549"/>
      <c r="M64" s="610"/>
      <c r="N64" s="646"/>
      <c r="O64" s="317" t="s">
        <v>303</v>
      </c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10">
        <f t="shared" si="1"/>
        <v>0</v>
      </c>
    </row>
    <row r="65" spans="1:41" s="43" customFormat="1" ht="12" customHeight="1" thickBot="1">
      <c r="A65" s="621"/>
      <c r="B65" s="520"/>
      <c r="C65" s="526"/>
      <c r="D65" s="523"/>
      <c r="E65" s="517"/>
      <c r="F65" s="528"/>
      <c r="G65" s="514"/>
      <c r="H65" s="528"/>
      <c r="I65" s="528"/>
      <c r="J65" s="514"/>
      <c r="K65" s="539"/>
      <c r="L65" s="550"/>
      <c r="M65" s="611"/>
      <c r="N65" s="646"/>
      <c r="O65" s="318" t="s">
        <v>304</v>
      </c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3">
        <f t="shared" si="1"/>
        <v>0</v>
      </c>
    </row>
    <row r="66" spans="1:41" s="43" customFormat="1" ht="12" customHeight="1" thickBot="1">
      <c r="A66" s="621"/>
      <c r="B66" s="533"/>
      <c r="C66" s="527"/>
      <c r="D66" s="534"/>
      <c r="E66" s="538"/>
      <c r="F66" s="529"/>
      <c r="G66" s="515"/>
      <c r="H66" s="529"/>
      <c r="I66" s="529"/>
      <c r="J66" s="515"/>
      <c r="K66" s="542"/>
      <c r="L66" s="551"/>
      <c r="M66" s="612"/>
      <c r="N66" s="647"/>
      <c r="O66" s="319" t="s">
        <v>325</v>
      </c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6">
        <f t="shared" si="1"/>
        <v>0</v>
      </c>
    </row>
    <row r="67" spans="1:41" s="43" customFormat="1" ht="12" customHeight="1" thickBot="1">
      <c r="A67" s="621"/>
      <c r="B67" s="519"/>
      <c r="C67" s="525"/>
      <c r="D67" s="522"/>
      <c r="E67" s="516"/>
      <c r="F67" s="530"/>
      <c r="G67" s="514"/>
      <c r="H67" s="536"/>
      <c r="I67" s="536"/>
      <c r="J67" s="514">
        <f>IF(OR(H67=0,I67=0),0,I67-H67+1)</f>
        <v>0</v>
      </c>
      <c r="K67" s="539"/>
      <c r="L67" s="549"/>
      <c r="M67" s="610"/>
      <c r="N67" s="646"/>
      <c r="O67" s="317" t="s">
        <v>303</v>
      </c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10">
        <f t="shared" si="1"/>
        <v>0</v>
      </c>
    </row>
    <row r="68" spans="1:41" s="43" customFormat="1" ht="11.25" customHeight="1" thickBot="1">
      <c r="A68" s="621"/>
      <c r="B68" s="520"/>
      <c r="C68" s="526"/>
      <c r="D68" s="523"/>
      <c r="E68" s="517"/>
      <c r="F68" s="528"/>
      <c r="G68" s="514"/>
      <c r="H68" s="528"/>
      <c r="I68" s="528"/>
      <c r="J68" s="514"/>
      <c r="K68" s="539"/>
      <c r="L68" s="550"/>
      <c r="M68" s="611"/>
      <c r="N68" s="646"/>
      <c r="O68" s="318" t="s">
        <v>304</v>
      </c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3">
        <f t="shared" si="1"/>
        <v>0</v>
      </c>
    </row>
    <row r="69" spans="1:41" s="43" customFormat="1" ht="12" customHeight="1" thickBot="1">
      <c r="A69" s="621"/>
      <c r="B69" s="533"/>
      <c r="C69" s="527"/>
      <c r="D69" s="534"/>
      <c r="E69" s="538"/>
      <c r="F69" s="529"/>
      <c r="G69" s="515"/>
      <c r="H69" s="529"/>
      <c r="I69" s="529"/>
      <c r="J69" s="515"/>
      <c r="K69" s="542"/>
      <c r="L69" s="551"/>
      <c r="M69" s="612"/>
      <c r="N69" s="647"/>
      <c r="O69" s="319" t="s">
        <v>325</v>
      </c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6">
        <f t="shared" si="1"/>
        <v>0</v>
      </c>
    </row>
    <row r="70" spans="1:41" s="43" customFormat="1" ht="11.25" customHeight="1" thickBot="1">
      <c r="A70" s="621"/>
      <c r="B70" s="520"/>
      <c r="C70" s="525"/>
      <c r="D70" s="523"/>
      <c r="E70" s="517"/>
      <c r="F70" s="528"/>
      <c r="G70" s="514"/>
      <c r="H70" s="536"/>
      <c r="I70" s="536"/>
      <c r="J70" s="514">
        <f>IF(OR(H70=0,I70=0),0,I70-H70+1)</f>
        <v>0</v>
      </c>
      <c r="K70" s="539"/>
      <c r="L70" s="549"/>
      <c r="M70" s="610"/>
      <c r="N70" s="646"/>
      <c r="O70" s="317" t="s">
        <v>303</v>
      </c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10">
        <f t="shared" si="1"/>
        <v>0</v>
      </c>
      <c r="AO70" s="45"/>
    </row>
    <row r="71" spans="1:41" s="43" customFormat="1" ht="12" customHeight="1" thickBot="1">
      <c r="A71" s="621"/>
      <c r="B71" s="520"/>
      <c r="C71" s="526"/>
      <c r="D71" s="523"/>
      <c r="E71" s="517"/>
      <c r="F71" s="528"/>
      <c r="G71" s="514"/>
      <c r="H71" s="528"/>
      <c r="I71" s="528"/>
      <c r="J71" s="514"/>
      <c r="K71" s="539"/>
      <c r="L71" s="550"/>
      <c r="M71" s="611"/>
      <c r="N71" s="646"/>
      <c r="O71" s="318" t="s">
        <v>304</v>
      </c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3">
        <f t="shared" si="1"/>
        <v>0</v>
      </c>
      <c r="AO71" s="45"/>
    </row>
    <row r="72" spans="1:41" s="43" customFormat="1" ht="12" customHeight="1" thickBot="1">
      <c r="A72" s="621"/>
      <c r="B72" s="586"/>
      <c r="C72" s="527"/>
      <c r="D72" s="534"/>
      <c r="E72" s="538"/>
      <c r="F72" s="529"/>
      <c r="G72" s="515"/>
      <c r="H72" s="529"/>
      <c r="I72" s="529"/>
      <c r="J72" s="515"/>
      <c r="K72" s="542"/>
      <c r="L72" s="551"/>
      <c r="M72" s="612"/>
      <c r="N72" s="647"/>
      <c r="O72" s="319" t="s">
        <v>325</v>
      </c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6">
        <f t="shared" si="1"/>
        <v>0</v>
      </c>
      <c r="AO72" s="45"/>
    </row>
    <row r="73" spans="1:41" s="43" customFormat="1" ht="12" customHeight="1" thickBot="1">
      <c r="A73" s="621"/>
      <c r="B73" s="519"/>
      <c r="C73" s="525"/>
      <c r="D73" s="522"/>
      <c r="E73" s="516"/>
      <c r="F73" s="530"/>
      <c r="G73" s="514"/>
      <c r="H73" s="536"/>
      <c r="I73" s="536"/>
      <c r="J73" s="514">
        <f>IF(OR(H73=0,I73=0),0,I73-H73+1)</f>
        <v>0</v>
      </c>
      <c r="K73" s="539"/>
      <c r="L73" s="549"/>
      <c r="M73" s="610"/>
      <c r="N73" s="646"/>
      <c r="O73" s="317" t="s">
        <v>303</v>
      </c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10">
        <f t="shared" si="1"/>
        <v>0</v>
      </c>
      <c r="AO73" s="45"/>
    </row>
    <row r="74" spans="1:41" s="43" customFormat="1" ht="12" customHeight="1" thickBot="1">
      <c r="A74" s="621"/>
      <c r="B74" s="520"/>
      <c r="C74" s="526"/>
      <c r="D74" s="523"/>
      <c r="E74" s="517"/>
      <c r="F74" s="528"/>
      <c r="G74" s="514"/>
      <c r="H74" s="528"/>
      <c r="I74" s="528"/>
      <c r="J74" s="514"/>
      <c r="K74" s="539"/>
      <c r="L74" s="550"/>
      <c r="M74" s="611"/>
      <c r="N74" s="646"/>
      <c r="O74" s="318" t="s">
        <v>304</v>
      </c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3">
        <f t="shared" si="1"/>
        <v>0</v>
      </c>
      <c r="AO74" s="45"/>
    </row>
    <row r="75" spans="1:41" s="43" customFormat="1" ht="15" customHeight="1" thickBot="1">
      <c r="A75" s="621"/>
      <c r="B75" s="521"/>
      <c r="C75" s="527"/>
      <c r="D75" s="524"/>
      <c r="E75" s="518"/>
      <c r="F75" s="531"/>
      <c r="G75" s="515"/>
      <c r="H75" s="529"/>
      <c r="I75" s="529"/>
      <c r="J75" s="515"/>
      <c r="K75" s="540"/>
      <c r="L75" s="551"/>
      <c r="M75" s="612"/>
      <c r="N75" s="647"/>
      <c r="O75" s="319" t="s">
        <v>325</v>
      </c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6">
        <f t="shared" si="1"/>
        <v>0</v>
      </c>
      <c r="AO75" s="45"/>
    </row>
    <row r="76" spans="1:41" s="43" customFormat="1" ht="12" customHeight="1" thickBot="1">
      <c r="A76" s="621"/>
      <c r="B76" s="519"/>
      <c r="C76" s="525"/>
      <c r="D76" s="522"/>
      <c r="E76" s="516"/>
      <c r="F76" s="530"/>
      <c r="G76" s="514"/>
      <c r="H76" s="536"/>
      <c r="I76" s="536"/>
      <c r="J76" s="514">
        <f>IF(OR(H76=0,I76=0),0,I76-H76+1)</f>
        <v>0</v>
      </c>
      <c r="K76" s="541"/>
      <c r="L76" s="549"/>
      <c r="M76" s="610"/>
      <c r="N76" s="646"/>
      <c r="O76" s="317" t="s">
        <v>303</v>
      </c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10">
        <f t="shared" si="1"/>
        <v>0</v>
      </c>
      <c r="AO76" s="45"/>
    </row>
    <row r="77" spans="1:41" s="43" customFormat="1" ht="12" customHeight="1" thickBot="1">
      <c r="A77" s="621"/>
      <c r="B77" s="520"/>
      <c r="C77" s="526"/>
      <c r="D77" s="523"/>
      <c r="E77" s="517"/>
      <c r="F77" s="528"/>
      <c r="G77" s="514"/>
      <c r="H77" s="528"/>
      <c r="I77" s="528"/>
      <c r="J77" s="514"/>
      <c r="K77" s="539"/>
      <c r="L77" s="550"/>
      <c r="M77" s="611"/>
      <c r="N77" s="646"/>
      <c r="O77" s="318" t="s">
        <v>304</v>
      </c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3">
        <f t="shared" si="1"/>
        <v>0</v>
      </c>
      <c r="AO77" s="45"/>
    </row>
    <row r="78" spans="1:41" s="43" customFormat="1" ht="15" customHeight="1" thickBot="1">
      <c r="A78" s="621"/>
      <c r="B78" s="533"/>
      <c r="C78" s="527"/>
      <c r="D78" s="534"/>
      <c r="E78" s="538"/>
      <c r="F78" s="529"/>
      <c r="G78" s="515"/>
      <c r="H78" s="529"/>
      <c r="I78" s="529"/>
      <c r="J78" s="515"/>
      <c r="K78" s="542"/>
      <c r="L78" s="551"/>
      <c r="M78" s="612"/>
      <c r="N78" s="647"/>
      <c r="O78" s="319" t="s">
        <v>325</v>
      </c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6">
        <f t="shared" si="1"/>
        <v>0</v>
      </c>
      <c r="AO78" s="45"/>
    </row>
    <row r="79" spans="1:41" s="43" customFormat="1" ht="12" customHeight="1" thickBot="1">
      <c r="A79" s="621"/>
      <c r="B79" s="519"/>
      <c r="C79" s="525"/>
      <c r="D79" s="522"/>
      <c r="E79" s="516"/>
      <c r="F79" s="530"/>
      <c r="G79" s="514"/>
      <c r="H79" s="536"/>
      <c r="I79" s="536"/>
      <c r="J79" s="514">
        <f>IF(OR(H79=0,I79=0),0,I79-H79+1)</f>
        <v>0</v>
      </c>
      <c r="K79" s="539"/>
      <c r="L79" s="549"/>
      <c r="M79" s="610"/>
      <c r="N79" s="646"/>
      <c r="O79" s="317" t="s">
        <v>303</v>
      </c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10">
        <f t="shared" si="1"/>
        <v>0</v>
      </c>
      <c r="AO79" s="45"/>
    </row>
    <row r="80" spans="1:41" s="43" customFormat="1" ht="12" customHeight="1" thickBot="1">
      <c r="A80" s="621"/>
      <c r="B80" s="520"/>
      <c r="C80" s="526"/>
      <c r="D80" s="523"/>
      <c r="E80" s="517"/>
      <c r="F80" s="528"/>
      <c r="G80" s="514"/>
      <c r="H80" s="528"/>
      <c r="I80" s="528"/>
      <c r="J80" s="514"/>
      <c r="K80" s="539"/>
      <c r="L80" s="550"/>
      <c r="M80" s="611"/>
      <c r="N80" s="646"/>
      <c r="O80" s="318" t="s">
        <v>304</v>
      </c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3">
        <f t="shared" ref="AB80:AB111" si="2">SUM(P80:AA80)</f>
        <v>0</v>
      </c>
      <c r="AO80" s="45"/>
    </row>
    <row r="81" spans="1:44" s="43" customFormat="1" ht="12" customHeight="1" thickBot="1">
      <c r="A81" s="621"/>
      <c r="B81" s="521"/>
      <c r="C81" s="527"/>
      <c r="D81" s="524"/>
      <c r="E81" s="518"/>
      <c r="F81" s="531"/>
      <c r="G81" s="515"/>
      <c r="H81" s="529"/>
      <c r="I81" s="529"/>
      <c r="J81" s="515"/>
      <c r="K81" s="542"/>
      <c r="L81" s="551"/>
      <c r="M81" s="612"/>
      <c r="N81" s="647"/>
      <c r="O81" s="319" t="s">
        <v>325</v>
      </c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6">
        <f t="shared" si="2"/>
        <v>0</v>
      </c>
      <c r="AO81" s="45"/>
    </row>
    <row r="82" spans="1:44" s="43" customFormat="1" ht="11.25" customHeight="1" thickBot="1">
      <c r="A82" s="621"/>
      <c r="B82" s="519"/>
      <c r="C82" s="525"/>
      <c r="D82" s="522"/>
      <c r="E82" s="516"/>
      <c r="F82" s="530"/>
      <c r="G82" s="514"/>
      <c r="H82" s="536"/>
      <c r="I82" s="536"/>
      <c r="J82" s="514">
        <f>IF(OR(H82=0,I82=0),0,I82-H82+1)</f>
        <v>0</v>
      </c>
      <c r="K82" s="539"/>
      <c r="L82" s="549"/>
      <c r="M82" s="610"/>
      <c r="N82" s="646"/>
      <c r="O82" s="317" t="s">
        <v>303</v>
      </c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10">
        <f t="shared" si="2"/>
        <v>0</v>
      </c>
      <c r="AO82" s="45"/>
    </row>
    <row r="83" spans="1:44" ht="13.5" thickBot="1">
      <c r="A83" s="621"/>
      <c r="B83" s="520"/>
      <c r="C83" s="526"/>
      <c r="D83" s="523"/>
      <c r="E83" s="517"/>
      <c r="F83" s="528"/>
      <c r="G83" s="514"/>
      <c r="H83" s="528"/>
      <c r="I83" s="528"/>
      <c r="J83" s="514"/>
      <c r="K83" s="539"/>
      <c r="L83" s="550"/>
      <c r="M83" s="611"/>
      <c r="N83" s="646"/>
      <c r="O83" s="318" t="s">
        <v>304</v>
      </c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3">
        <f t="shared" si="2"/>
        <v>0</v>
      </c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5"/>
      <c r="AP83" s="43"/>
      <c r="AR83" s="43"/>
    </row>
    <row r="84" spans="1:44" ht="13.5" customHeight="1" thickBot="1">
      <c r="A84" s="621"/>
      <c r="B84" s="521"/>
      <c r="C84" s="527"/>
      <c r="D84" s="524"/>
      <c r="E84" s="518"/>
      <c r="F84" s="531"/>
      <c r="G84" s="515"/>
      <c r="H84" s="529"/>
      <c r="I84" s="529"/>
      <c r="J84" s="515"/>
      <c r="K84" s="542"/>
      <c r="L84" s="551"/>
      <c r="M84" s="612"/>
      <c r="N84" s="647"/>
      <c r="O84" s="320" t="s">
        <v>325</v>
      </c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2">
        <f t="shared" si="2"/>
        <v>0</v>
      </c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5"/>
      <c r="AP84" s="43"/>
      <c r="AR84" s="43"/>
    </row>
    <row r="85" spans="1:44" ht="13.5" thickBot="1">
      <c r="A85" s="621"/>
      <c r="B85" s="519"/>
      <c r="C85" s="525"/>
      <c r="D85" s="522"/>
      <c r="E85" s="516"/>
      <c r="F85" s="530"/>
      <c r="G85" s="514"/>
      <c r="H85" s="536"/>
      <c r="I85" s="536"/>
      <c r="J85" s="514">
        <f>IF(OR(H85=0,I85=0),0,I85-H85+1)</f>
        <v>0</v>
      </c>
      <c r="K85" s="539"/>
      <c r="L85" s="549"/>
      <c r="M85" s="610"/>
      <c r="N85" s="646"/>
      <c r="O85" s="317" t="s">
        <v>303</v>
      </c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10">
        <f t="shared" si="2"/>
        <v>0</v>
      </c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5"/>
      <c r="AP85" s="43"/>
      <c r="AQ85" s="43"/>
      <c r="AR85" s="43"/>
    </row>
    <row r="86" spans="1:44" ht="13.5" thickBot="1">
      <c r="A86" s="621"/>
      <c r="B86" s="520"/>
      <c r="C86" s="526"/>
      <c r="D86" s="523"/>
      <c r="E86" s="517"/>
      <c r="F86" s="528"/>
      <c r="G86" s="514"/>
      <c r="H86" s="528"/>
      <c r="I86" s="528"/>
      <c r="J86" s="514"/>
      <c r="K86" s="539"/>
      <c r="L86" s="550"/>
      <c r="M86" s="611"/>
      <c r="N86" s="646"/>
      <c r="O86" s="318" t="s">
        <v>304</v>
      </c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3">
        <f t="shared" si="2"/>
        <v>0</v>
      </c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5"/>
      <c r="AP86" s="43"/>
      <c r="AQ86" s="43"/>
      <c r="AR86" s="43"/>
    </row>
    <row r="87" spans="1:44" ht="13.5" customHeight="1" thickBot="1">
      <c r="A87" s="621"/>
      <c r="B87" s="521"/>
      <c r="C87" s="527"/>
      <c r="D87" s="524"/>
      <c r="E87" s="518"/>
      <c r="F87" s="531"/>
      <c r="G87" s="515"/>
      <c r="H87" s="529"/>
      <c r="I87" s="529"/>
      <c r="J87" s="515"/>
      <c r="K87" s="542"/>
      <c r="L87" s="551"/>
      <c r="M87" s="612"/>
      <c r="N87" s="647"/>
      <c r="O87" s="320" t="s">
        <v>325</v>
      </c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322">
        <f t="shared" si="2"/>
        <v>0</v>
      </c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5"/>
      <c r="AP87" s="43"/>
      <c r="AQ87" s="43"/>
      <c r="AR87" s="43"/>
    </row>
    <row r="88" spans="1:44" ht="13.5" thickBot="1">
      <c r="A88" s="621"/>
      <c r="B88" s="519"/>
      <c r="C88" s="525"/>
      <c r="D88" s="522"/>
      <c r="E88" s="516"/>
      <c r="F88" s="530"/>
      <c r="G88" s="514"/>
      <c r="H88" s="536"/>
      <c r="I88" s="536"/>
      <c r="J88" s="514">
        <f>IF(OR(H88=0,I88=0),0,I88-H88+1)</f>
        <v>0</v>
      </c>
      <c r="K88" s="539"/>
      <c r="L88" s="549"/>
      <c r="M88" s="610"/>
      <c r="N88" s="646"/>
      <c r="O88" s="317" t="s">
        <v>303</v>
      </c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10">
        <f t="shared" si="2"/>
        <v>0</v>
      </c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5"/>
      <c r="AP88" s="43"/>
      <c r="AQ88" s="43"/>
      <c r="AR88" s="43"/>
    </row>
    <row r="89" spans="1:44" ht="13.5" thickBot="1">
      <c r="A89" s="621"/>
      <c r="B89" s="520"/>
      <c r="C89" s="526"/>
      <c r="D89" s="523"/>
      <c r="E89" s="517"/>
      <c r="F89" s="528"/>
      <c r="G89" s="514"/>
      <c r="H89" s="528"/>
      <c r="I89" s="528"/>
      <c r="J89" s="514"/>
      <c r="K89" s="539"/>
      <c r="L89" s="550"/>
      <c r="M89" s="611"/>
      <c r="N89" s="646"/>
      <c r="O89" s="318" t="s">
        <v>304</v>
      </c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3">
        <f t="shared" si="2"/>
        <v>0</v>
      </c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5"/>
      <c r="AP89" s="43"/>
      <c r="AQ89" s="43"/>
      <c r="AR89" s="43"/>
    </row>
    <row r="90" spans="1:44" ht="13.5" customHeight="1" thickBot="1">
      <c r="A90" s="621"/>
      <c r="B90" s="521"/>
      <c r="C90" s="527"/>
      <c r="D90" s="524"/>
      <c r="E90" s="518"/>
      <c r="F90" s="531"/>
      <c r="G90" s="515"/>
      <c r="H90" s="529"/>
      <c r="I90" s="529"/>
      <c r="J90" s="515"/>
      <c r="K90" s="542"/>
      <c r="L90" s="551"/>
      <c r="M90" s="612"/>
      <c r="N90" s="647"/>
      <c r="O90" s="319" t="s">
        <v>325</v>
      </c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6">
        <f t="shared" si="2"/>
        <v>0</v>
      </c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5"/>
      <c r="AP90" s="43"/>
      <c r="AQ90" s="43"/>
      <c r="AR90" s="43"/>
    </row>
    <row r="91" spans="1:44" ht="13.5" thickBot="1">
      <c r="A91" s="621"/>
      <c r="B91" s="519"/>
      <c r="C91" s="525"/>
      <c r="D91" s="522"/>
      <c r="E91" s="516"/>
      <c r="F91" s="530"/>
      <c r="G91" s="514"/>
      <c r="H91" s="536"/>
      <c r="I91" s="536"/>
      <c r="J91" s="514">
        <f>IF(OR(H91=0,I91=0),0,I91-H91+1)</f>
        <v>0</v>
      </c>
      <c r="K91" s="539"/>
      <c r="L91" s="549"/>
      <c r="M91" s="610"/>
      <c r="N91" s="646"/>
      <c r="O91" s="323" t="s">
        <v>303</v>
      </c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13">
        <f t="shared" si="2"/>
        <v>0</v>
      </c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5"/>
      <c r="AP91" s="43"/>
      <c r="AQ91" s="43"/>
      <c r="AR91" s="43"/>
    </row>
    <row r="92" spans="1:44" ht="13.5" thickBot="1">
      <c r="A92" s="621"/>
      <c r="B92" s="520"/>
      <c r="C92" s="526"/>
      <c r="D92" s="523"/>
      <c r="E92" s="517"/>
      <c r="F92" s="528"/>
      <c r="G92" s="514"/>
      <c r="H92" s="528"/>
      <c r="I92" s="528"/>
      <c r="J92" s="514"/>
      <c r="K92" s="539"/>
      <c r="L92" s="550"/>
      <c r="M92" s="611"/>
      <c r="N92" s="646"/>
      <c r="O92" s="318" t="s">
        <v>304</v>
      </c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3">
        <f t="shared" si="2"/>
        <v>0</v>
      </c>
      <c r="AC92" s="43"/>
      <c r="AD92" s="43"/>
      <c r="AE92" s="43"/>
      <c r="AF92" s="43"/>
      <c r="AG92" s="45"/>
      <c r="AH92" s="45"/>
      <c r="AI92" s="45"/>
      <c r="AJ92" s="45"/>
      <c r="AK92" s="45"/>
      <c r="AL92" s="45"/>
      <c r="AM92" s="45"/>
      <c r="AN92" s="43"/>
      <c r="AO92" s="45"/>
      <c r="AP92" s="43"/>
      <c r="AQ92" s="43"/>
      <c r="AR92" s="43"/>
    </row>
    <row r="93" spans="1:44" ht="13.5" customHeight="1" thickBot="1">
      <c r="A93" s="621"/>
      <c r="B93" s="521"/>
      <c r="C93" s="527"/>
      <c r="D93" s="524"/>
      <c r="E93" s="518"/>
      <c r="F93" s="531"/>
      <c r="G93" s="515"/>
      <c r="H93" s="529"/>
      <c r="I93" s="529"/>
      <c r="J93" s="515"/>
      <c r="K93" s="542"/>
      <c r="L93" s="551"/>
      <c r="M93" s="612"/>
      <c r="N93" s="647"/>
      <c r="O93" s="319" t="s">
        <v>325</v>
      </c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6">
        <f t="shared" si="2"/>
        <v>0</v>
      </c>
      <c r="AC93" s="43"/>
      <c r="AD93" s="43"/>
      <c r="AE93" s="43"/>
      <c r="AF93" s="43"/>
      <c r="AG93" s="45"/>
      <c r="AH93" s="45"/>
      <c r="AI93" s="45"/>
      <c r="AJ93" s="45"/>
      <c r="AK93" s="45"/>
      <c r="AL93" s="45"/>
      <c r="AM93" s="45"/>
      <c r="AN93" s="43"/>
      <c r="AO93" s="45"/>
      <c r="AP93" s="43"/>
      <c r="AQ93" s="43"/>
      <c r="AR93" s="43"/>
    </row>
    <row r="94" spans="1:44" ht="13.5" thickBot="1">
      <c r="A94" s="621"/>
      <c r="B94" s="519"/>
      <c r="C94" s="525"/>
      <c r="D94" s="522"/>
      <c r="E94" s="516"/>
      <c r="F94" s="530"/>
      <c r="G94" s="514"/>
      <c r="H94" s="536"/>
      <c r="I94" s="536"/>
      <c r="J94" s="514">
        <f>IF(OR(H94=0,I94=0),0,I94-H94+1)</f>
        <v>0</v>
      </c>
      <c r="K94" s="539"/>
      <c r="L94" s="549"/>
      <c r="M94" s="610"/>
      <c r="N94" s="646"/>
      <c r="O94" s="323" t="s">
        <v>303</v>
      </c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13">
        <f t="shared" si="2"/>
        <v>0</v>
      </c>
      <c r="AC94" s="43"/>
      <c r="AD94" s="43"/>
      <c r="AE94" s="43"/>
      <c r="AF94" s="43"/>
      <c r="AG94" s="45"/>
      <c r="AH94" s="45"/>
      <c r="AI94" s="45"/>
      <c r="AJ94" s="45"/>
      <c r="AK94" s="45"/>
      <c r="AL94" s="45"/>
      <c r="AM94" s="45"/>
      <c r="AN94" s="43"/>
      <c r="AO94" s="45"/>
      <c r="AP94" s="43"/>
      <c r="AQ94" s="43"/>
      <c r="AR94" s="43"/>
    </row>
    <row r="95" spans="1:44" ht="13.5" thickBot="1">
      <c r="A95" s="621"/>
      <c r="B95" s="520"/>
      <c r="C95" s="526"/>
      <c r="D95" s="523"/>
      <c r="E95" s="517"/>
      <c r="F95" s="528"/>
      <c r="G95" s="514"/>
      <c r="H95" s="528"/>
      <c r="I95" s="528"/>
      <c r="J95" s="514"/>
      <c r="K95" s="539"/>
      <c r="L95" s="550"/>
      <c r="M95" s="611"/>
      <c r="N95" s="646"/>
      <c r="O95" s="318" t="s">
        <v>304</v>
      </c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3">
        <f t="shared" si="2"/>
        <v>0</v>
      </c>
      <c r="AC95" s="43"/>
      <c r="AD95" s="43"/>
      <c r="AE95" s="43"/>
      <c r="AF95" s="43"/>
      <c r="AG95" s="45"/>
      <c r="AH95" s="45"/>
      <c r="AI95" s="45"/>
      <c r="AJ95" s="45"/>
      <c r="AK95" s="45"/>
      <c r="AL95" s="45"/>
      <c r="AM95" s="45"/>
      <c r="AN95" s="43"/>
      <c r="AO95" s="45"/>
      <c r="AP95" s="43"/>
      <c r="AQ95" s="43"/>
      <c r="AR95" s="43"/>
    </row>
    <row r="96" spans="1:44" ht="13.5" customHeight="1" thickBot="1">
      <c r="A96" s="621"/>
      <c r="B96" s="521"/>
      <c r="C96" s="527"/>
      <c r="D96" s="524"/>
      <c r="E96" s="518"/>
      <c r="F96" s="531"/>
      <c r="G96" s="515"/>
      <c r="H96" s="529"/>
      <c r="I96" s="529"/>
      <c r="J96" s="515"/>
      <c r="K96" s="542"/>
      <c r="L96" s="551"/>
      <c r="M96" s="612"/>
      <c r="N96" s="647"/>
      <c r="O96" s="320" t="s">
        <v>325</v>
      </c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2">
        <f t="shared" si="2"/>
        <v>0</v>
      </c>
      <c r="AC96" s="43"/>
      <c r="AD96" s="43"/>
      <c r="AE96" s="43"/>
      <c r="AF96" s="43"/>
      <c r="AG96" s="45"/>
      <c r="AH96" s="45"/>
      <c r="AI96" s="45"/>
      <c r="AJ96" s="45"/>
      <c r="AK96" s="45"/>
      <c r="AL96" s="45"/>
      <c r="AM96" s="45"/>
      <c r="AN96" s="43"/>
      <c r="AO96" s="45"/>
      <c r="AP96" s="43"/>
      <c r="AQ96" s="43"/>
      <c r="AR96" s="43"/>
    </row>
    <row r="97" spans="1:44" ht="13.5" thickBot="1">
      <c r="A97" s="621"/>
      <c r="B97" s="519"/>
      <c r="C97" s="525"/>
      <c r="D97" s="522"/>
      <c r="E97" s="516"/>
      <c r="F97" s="530"/>
      <c r="G97" s="514"/>
      <c r="H97" s="536"/>
      <c r="I97" s="536"/>
      <c r="J97" s="514">
        <f>IF(OR(H97=0,I97=0),0,I97-H97+1)</f>
        <v>0</v>
      </c>
      <c r="K97" s="539"/>
      <c r="L97" s="549"/>
      <c r="M97" s="610"/>
      <c r="N97" s="646"/>
      <c r="O97" s="317" t="s">
        <v>303</v>
      </c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10">
        <f t="shared" si="2"/>
        <v>0</v>
      </c>
      <c r="AC97" s="43"/>
      <c r="AD97" s="43"/>
      <c r="AE97" s="43"/>
      <c r="AF97" s="43"/>
      <c r="AG97" s="45"/>
      <c r="AH97" s="45"/>
      <c r="AI97" s="45"/>
      <c r="AJ97" s="45"/>
      <c r="AK97" s="45"/>
      <c r="AL97" s="45"/>
      <c r="AM97" s="45"/>
      <c r="AN97" s="43"/>
      <c r="AO97" s="45"/>
      <c r="AP97" s="43"/>
      <c r="AQ97" s="43"/>
      <c r="AR97" s="43"/>
    </row>
    <row r="98" spans="1:44" ht="13.5" thickBot="1">
      <c r="A98" s="621"/>
      <c r="B98" s="520"/>
      <c r="C98" s="526"/>
      <c r="D98" s="523"/>
      <c r="E98" s="517"/>
      <c r="F98" s="528"/>
      <c r="G98" s="514"/>
      <c r="H98" s="528"/>
      <c r="I98" s="528"/>
      <c r="J98" s="514"/>
      <c r="K98" s="539"/>
      <c r="L98" s="550"/>
      <c r="M98" s="611"/>
      <c r="N98" s="646"/>
      <c r="O98" s="318" t="s">
        <v>304</v>
      </c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3">
        <f t="shared" si="2"/>
        <v>0</v>
      </c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3.5" customHeight="1" thickBot="1">
      <c r="A99" s="621"/>
      <c r="B99" s="533"/>
      <c r="C99" s="527"/>
      <c r="D99" s="534"/>
      <c r="E99" s="538"/>
      <c r="F99" s="529"/>
      <c r="G99" s="515"/>
      <c r="H99" s="529"/>
      <c r="I99" s="529"/>
      <c r="J99" s="515"/>
      <c r="K99" s="542"/>
      <c r="L99" s="551"/>
      <c r="M99" s="612"/>
      <c r="N99" s="647"/>
      <c r="O99" s="319" t="s">
        <v>325</v>
      </c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6">
        <f t="shared" si="2"/>
        <v>0</v>
      </c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3.5" thickBot="1">
      <c r="A100" s="621"/>
      <c r="B100" s="532"/>
      <c r="C100" s="525"/>
      <c r="D100" s="535"/>
      <c r="E100" s="537"/>
      <c r="F100" s="536"/>
      <c r="G100" s="514"/>
      <c r="H100" s="536"/>
      <c r="I100" s="536"/>
      <c r="J100" s="514">
        <f>IF(OR(H100=0,I100=0),0,I100-H100+1)</f>
        <v>0</v>
      </c>
      <c r="K100" s="539"/>
      <c r="L100" s="549"/>
      <c r="M100" s="610"/>
      <c r="N100" s="646"/>
      <c r="O100" s="323" t="s">
        <v>303</v>
      </c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13">
        <f t="shared" si="2"/>
        <v>0</v>
      </c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3.5" thickBot="1">
      <c r="A101" s="621"/>
      <c r="B101" s="520"/>
      <c r="C101" s="526"/>
      <c r="D101" s="523"/>
      <c r="E101" s="517"/>
      <c r="F101" s="528"/>
      <c r="G101" s="514"/>
      <c r="H101" s="528"/>
      <c r="I101" s="528"/>
      <c r="J101" s="514"/>
      <c r="K101" s="539"/>
      <c r="L101" s="550"/>
      <c r="M101" s="611"/>
      <c r="N101" s="646"/>
      <c r="O101" s="318" t="s">
        <v>304</v>
      </c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3">
        <f t="shared" si="2"/>
        <v>0</v>
      </c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3.5" customHeight="1" thickBot="1">
      <c r="A102" s="621"/>
      <c r="B102" s="533"/>
      <c r="C102" s="527"/>
      <c r="D102" s="534"/>
      <c r="E102" s="538"/>
      <c r="F102" s="529"/>
      <c r="G102" s="515"/>
      <c r="H102" s="529"/>
      <c r="I102" s="529"/>
      <c r="J102" s="515"/>
      <c r="K102" s="542"/>
      <c r="L102" s="551"/>
      <c r="M102" s="612"/>
      <c r="N102" s="647"/>
      <c r="O102" s="319" t="s">
        <v>325</v>
      </c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6">
        <f t="shared" si="2"/>
        <v>0</v>
      </c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3.5" thickBot="1">
      <c r="A103" s="621"/>
      <c r="B103" s="532"/>
      <c r="C103" s="525"/>
      <c r="D103" s="535"/>
      <c r="E103" s="537"/>
      <c r="F103" s="536"/>
      <c r="G103" s="514"/>
      <c r="H103" s="536"/>
      <c r="I103" s="536"/>
      <c r="J103" s="514">
        <f>IF(OR(H103=0,I103=0),0,I103-H103+1)</f>
        <v>0</v>
      </c>
      <c r="K103" s="539"/>
      <c r="L103" s="549"/>
      <c r="M103" s="610"/>
      <c r="N103" s="646"/>
      <c r="O103" s="323" t="s">
        <v>303</v>
      </c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13">
        <f t="shared" si="2"/>
        <v>0</v>
      </c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3.5" thickBot="1">
      <c r="A104" s="621"/>
      <c r="B104" s="520"/>
      <c r="C104" s="526"/>
      <c r="D104" s="523"/>
      <c r="E104" s="517"/>
      <c r="F104" s="528"/>
      <c r="G104" s="514"/>
      <c r="H104" s="528"/>
      <c r="I104" s="528"/>
      <c r="J104" s="514"/>
      <c r="K104" s="539"/>
      <c r="L104" s="550"/>
      <c r="M104" s="611"/>
      <c r="N104" s="646"/>
      <c r="O104" s="318" t="s">
        <v>304</v>
      </c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3">
        <f t="shared" si="2"/>
        <v>0</v>
      </c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3.5" customHeight="1" thickBot="1">
      <c r="A105" s="621"/>
      <c r="B105" s="533"/>
      <c r="C105" s="527"/>
      <c r="D105" s="534"/>
      <c r="E105" s="538"/>
      <c r="F105" s="529"/>
      <c r="G105" s="515"/>
      <c r="H105" s="529"/>
      <c r="I105" s="529"/>
      <c r="J105" s="515"/>
      <c r="K105" s="542"/>
      <c r="L105" s="551"/>
      <c r="M105" s="612"/>
      <c r="N105" s="647"/>
      <c r="O105" s="320" t="s">
        <v>325</v>
      </c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2">
        <f t="shared" si="2"/>
        <v>0</v>
      </c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3.5" thickBot="1">
      <c r="A106" s="621"/>
      <c r="B106" s="532"/>
      <c r="C106" s="525"/>
      <c r="D106" s="535"/>
      <c r="E106" s="537"/>
      <c r="F106" s="536"/>
      <c r="G106" s="514"/>
      <c r="H106" s="536"/>
      <c r="I106" s="536"/>
      <c r="J106" s="514">
        <f>IF(OR(H106=0,I106=0),0,I106-H106+1)</f>
        <v>0</v>
      </c>
      <c r="K106" s="539"/>
      <c r="L106" s="549"/>
      <c r="M106" s="610"/>
      <c r="N106" s="646"/>
      <c r="O106" s="317" t="s">
        <v>303</v>
      </c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10">
        <f t="shared" si="2"/>
        <v>0</v>
      </c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3.5" thickBot="1">
      <c r="A107" s="621"/>
      <c r="B107" s="520"/>
      <c r="C107" s="526"/>
      <c r="D107" s="523"/>
      <c r="E107" s="517"/>
      <c r="F107" s="528"/>
      <c r="G107" s="514"/>
      <c r="H107" s="528"/>
      <c r="I107" s="528"/>
      <c r="J107" s="514"/>
      <c r="K107" s="539"/>
      <c r="L107" s="550"/>
      <c r="M107" s="611"/>
      <c r="N107" s="646"/>
      <c r="O107" s="318" t="s">
        <v>304</v>
      </c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3">
        <f t="shared" si="2"/>
        <v>0</v>
      </c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3.5" customHeight="1" thickBot="1">
      <c r="A108" s="621"/>
      <c r="B108" s="533"/>
      <c r="C108" s="527"/>
      <c r="D108" s="534"/>
      <c r="E108" s="538"/>
      <c r="F108" s="529"/>
      <c r="G108" s="515"/>
      <c r="H108" s="529"/>
      <c r="I108" s="529"/>
      <c r="J108" s="515"/>
      <c r="K108" s="542"/>
      <c r="L108" s="551"/>
      <c r="M108" s="612"/>
      <c r="N108" s="647"/>
      <c r="O108" s="319" t="s">
        <v>325</v>
      </c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6">
        <f t="shared" si="2"/>
        <v>0</v>
      </c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3.5" thickBot="1">
      <c r="A109" s="621"/>
      <c r="B109" s="532"/>
      <c r="C109" s="525"/>
      <c r="D109" s="535"/>
      <c r="E109" s="537"/>
      <c r="F109" s="536"/>
      <c r="G109" s="514"/>
      <c r="H109" s="536"/>
      <c r="I109" s="536"/>
      <c r="J109" s="514">
        <f>IF(OR(H109=0,I109=0),0,I109-H109+1)</f>
        <v>0</v>
      </c>
      <c r="K109" s="539"/>
      <c r="L109" s="549"/>
      <c r="M109" s="610"/>
      <c r="N109" s="646"/>
      <c r="O109" s="323" t="s">
        <v>303</v>
      </c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13">
        <f t="shared" si="2"/>
        <v>0</v>
      </c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3.5" thickBot="1">
      <c r="A110" s="621"/>
      <c r="B110" s="520"/>
      <c r="C110" s="526"/>
      <c r="D110" s="523"/>
      <c r="E110" s="517"/>
      <c r="F110" s="528"/>
      <c r="G110" s="514"/>
      <c r="H110" s="528"/>
      <c r="I110" s="528"/>
      <c r="J110" s="514"/>
      <c r="K110" s="539"/>
      <c r="L110" s="550"/>
      <c r="M110" s="611"/>
      <c r="N110" s="646"/>
      <c r="O110" s="318" t="s">
        <v>304</v>
      </c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3">
        <f t="shared" si="2"/>
        <v>0</v>
      </c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3.5" customHeight="1" thickBot="1">
      <c r="A111" s="621"/>
      <c r="B111" s="521"/>
      <c r="C111" s="527"/>
      <c r="D111" s="524"/>
      <c r="E111" s="518"/>
      <c r="F111" s="531"/>
      <c r="G111" s="515"/>
      <c r="H111" s="529"/>
      <c r="I111" s="529"/>
      <c r="J111" s="515"/>
      <c r="K111" s="542"/>
      <c r="L111" s="551"/>
      <c r="M111" s="612"/>
      <c r="N111" s="647"/>
      <c r="O111" s="319" t="s">
        <v>325</v>
      </c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6">
        <f t="shared" si="2"/>
        <v>0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3.5" thickBot="1">
      <c r="A112" s="621"/>
      <c r="B112" s="519"/>
      <c r="C112" s="525"/>
      <c r="D112" s="522"/>
      <c r="E112" s="516"/>
      <c r="F112" s="530"/>
      <c r="G112" s="514"/>
      <c r="H112" s="536"/>
      <c r="I112" s="536"/>
      <c r="J112" s="514">
        <f>IF(OR(H112=0,I112=0),0,I112-H112+1)</f>
        <v>0</v>
      </c>
      <c r="K112" s="539"/>
      <c r="L112" s="549"/>
      <c r="M112" s="610"/>
      <c r="N112" s="646"/>
      <c r="O112" s="317" t="s">
        <v>303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10">
        <f t="shared" ref="AB112:AB135" si="3">SUM(P112:AA112)</f>
        <v>0</v>
      </c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3.5" thickBot="1">
      <c r="A113" s="621"/>
      <c r="B113" s="520"/>
      <c r="C113" s="526"/>
      <c r="D113" s="523"/>
      <c r="E113" s="517"/>
      <c r="F113" s="528"/>
      <c r="G113" s="514"/>
      <c r="H113" s="528"/>
      <c r="I113" s="528"/>
      <c r="J113" s="514"/>
      <c r="K113" s="539"/>
      <c r="L113" s="550"/>
      <c r="M113" s="611"/>
      <c r="N113" s="646"/>
      <c r="O113" s="318" t="s">
        <v>304</v>
      </c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3">
        <f t="shared" si="3"/>
        <v>0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3.5" customHeight="1" thickBot="1">
      <c r="A114" s="621"/>
      <c r="B114" s="533"/>
      <c r="C114" s="527"/>
      <c r="D114" s="534"/>
      <c r="E114" s="538"/>
      <c r="F114" s="529"/>
      <c r="G114" s="515"/>
      <c r="H114" s="529"/>
      <c r="I114" s="529"/>
      <c r="J114" s="515"/>
      <c r="K114" s="542"/>
      <c r="L114" s="551"/>
      <c r="M114" s="612"/>
      <c r="N114" s="647"/>
      <c r="O114" s="320" t="s">
        <v>325</v>
      </c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2">
        <f t="shared" si="3"/>
        <v>0</v>
      </c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3.5" thickBot="1">
      <c r="A115" s="621"/>
      <c r="B115" s="532"/>
      <c r="C115" s="525"/>
      <c r="D115" s="535"/>
      <c r="E115" s="537"/>
      <c r="F115" s="536"/>
      <c r="G115" s="514"/>
      <c r="H115" s="536"/>
      <c r="I115" s="536"/>
      <c r="J115" s="514">
        <f>IF(OR(H115=0,I115=0),0,I115-H115+1)</f>
        <v>0</v>
      </c>
      <c r="K115" s="539"/>
      <c r="L115" s="549"/>
      <c r="M115" s="610"/>
      <c r="N115" s="646"/>
      <c r="O115" s="317" t="s">
        <v>303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10">
        <f t="shared" si="3"/>
        <v>0</v>
      </c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3.5" thickBot="1">
      <c r="A116" s="621"/>
      <c r="B116" s="520"/>
      <c r="C116" s="526"/>
      <c r="D116" s="523"/>
      <c r="E116" s="517"/>
      <c r="F116" s="528"/>
      <c r="G116" s="514"/>
      <c r="H116" s="528"/>
      <c r="I116" s="528"/>
      <c r="J116" s="514"/>
      <c r="K116" s="539"/>
      <c r="L116" s="550"/>
      <c r="M116" s="611"/>
      <c r="N116" s="646"/>
      <c r="O116" s="318" t="s">
        <v>304</v>
      </c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3">
        <f t="shared" si="3"/>
        <v>0</v>
      </c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3.5" customHeight="1" thickBot="1">
      <c r="A117" s="621"/>
      <c r="B117" s="533"/>
      <c r="C117" s="527"/>
      <c r="D117" s="534"/>
      <c r="E117" s="538"/>
      <c r="F117" s="529"/>
      <c r="G117" s="515"/>
      <c r="H117" s="529"/>
      <c r="I117" s="529"/>
      <c r="J117" s="515"/>
      <c r="K117" s="542"/>
      <c r="L117" s="551"/>
      <c r="M117" s="612"/>
      <c r="N117" s="647"/>
      <c r="O117" s="320" t="s">
        <v>325</v>
      </c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2">
        <f t="shared" si="3"/>
        <v>0</v>
      </c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3.5" thickBot="1">
      <c r="A118" s="621"/>
      <c r="B118" s="519"/>
      <c r="C118" s="525"/>
      <c r="D118" s="522"/>
      <c r="E118" s="516"/>
      <c r="F118" s="530"/>
      <c r="G118" s="514"/>
      <c r="H118" s="536"/>
      <c r="I118" s="536"/>
      <c r="J118" s="514">
        <f>IF(OR(H118=0,I118=0),0,I118-H118+1)</f>
        <v>0</v>
      </c>
      <c r="K118" s="539"/>
      <c r="L118" s="549"/>
      <c r="M118" s="610"/>
      <c r="N118" s="646"/>
      <c r="O118" s="317" t="s">
        <v>303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10">
        <f t="shared" si="3"/>
        <v>0</v>
      </c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3.5" thickBot="1">
      <c r="A119" s="621"/>
      <c r="B119" s="520"/>
      <c r="C119" s="526"/>
      <c r="D119" s="523"/>
      <c r="E119" s="517"/>
      <c r="F119" s="528"/>
      <c r="G119" s="514"/>
      <c r="H119" s="528"/>
      <c r="I119" s="528"/>
      <c r="J119" s="514"/>
      <c r="K119" s="539"/>
      <c r="L119" s="550"/>
      <c r="M119" s="611"/>
      <c r="N119" s="646"/>
      <c r="O119" s="318" t="s">
        <v>304</v>
      </c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3">
        <f t="shared" si="3"/>
        <v>0</v>
      </c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3.5" customHeight="1" thickBot="1">
      <c r="A120" s="621"/>
      <c r="B120" s="533"/>
      <c r="C120" s="527"/>
      <c r="D120" s="534"/>
      <c r="E120" s="538"/>
      <c r="F120" s="529"/>
      <c r="G120" s="515"/>
      <c r="H120" s="529"/>
      <c r="I120" s="529"/>
      <c r="J120" s="515"/>
      <c r="K120" s="542"/>
      <c r="L120" s="551"/>
      <c r="M120" s="612"/>
      <c r="N120" s="647"/>
      <c r="O120" s="319" t="s">
        <v>325</v>
      </c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6">
        <f t="shared" si="3"/>
        <v>0</v>
      </c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3.5" thickBot="1">
      <c r="A121" s="621"/>
      <c r="B121" s="519"/>
      <c r="C121" s="525"/>
      <c r="D121" s="522"/>
      <c r="E121" s="516"/>
      <c r="F121" s="530"/>
      <c r="G121" s="514"/>
      <c r="H121" s="536"/>
      <c r="I121" s="536"/>
      <c r="J121" s="514">
        <f>IF(OR(H121=0,I121=0),0,I121-H121+1)</f>
        <v>0</v>
      </c>
      <c r="K121" s="539"/>
      <c r="L121" s="549"/>
      <c r="M121" s="610"/>
      <c r="N121" s="646"/>
      <c r="O121" s="323" t="s">
        <v>303</v>
      </c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13">
        <f t="shared" si="3"/>
        <v>0</v>
      </c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3.5" thickBot="1">
      <c r="A122" s="621"/>
      <c r="B122" s="520"/>
      <c r="C122" s="526"/>
      <c r="D122" s="523"/>
      <c r="E122" s="517"/>
      <c r="F122" s="528"/>
      <c r="G122" s="514"/>
      <c r="H122" s="528"/>
      <c r="I122" s="528"/>
      <c r="J122" s="514"/>
      <c r="K122" s="539"/>
      <c r="L122" s="550"/>
      <c r="M122" s="611"/>
      <c r="N122" s="646"/>
      <c r="O122" s="318" t="s">
        <v>304</v>
      </c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3">
        <f t="shared" si="3"/>
        <v>0</v>
      </c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3.5" customHeight="1" thickBot="1">
      <c r="A123" s="621"/>
      <c r="B123" s="533"/>
      <c r="C123" s="527"/>
      <c r="D123" s="534"/>
      <c r="E123" s="538"/>
      <c r="F123" s="529"/>
      <c r="G123" s="515"/>
      <c r="H123" s="529"/>
      <c r="I123" s="529"/>
      <c r="J123" s="515"/>
      <c r="K123" s="542"/>
      <c r="L123" s="551"/>
      <c r="M123" s="612"/>
      <c r="N123" s="647"/>
      <c r="O123" s="320" t="s">
        <v>325</v>
      </c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2">
        <f t="shared" si="3"/>
        <v>0</v>
      </c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3.5" thickBot="1">
      <c r="A124" s="621"/>
      <c r="B124" s="519"/>
      <c r="C124" s="525"/>
      <c r="D124" s="522"/>
      <c r="E124" s="516"/>
      <c r="F124" s="530"/>
      <c r="G124" s="514"/>
      <c r="H124" s="536"/>
      <c r="I124" s="536"/>
      <c r="J124" s="514">
        <f>IF(OR(H124=0,I124=0),0,I124-H124+1)</f>
        <v>0</v>
      </c>
      <c r="K124" s="539"/>
      <c r="L124" s="549"/>
      <c r="M124" s="610"/>
      <c r="N124" s="646"/>
      <c r="O124" s="317" t="s">
        <v>303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10">
        <f t="shared" si="3"/>
        <v>0</v>
      </c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3.5" thickBot="1">
      <c r="A125" s="621"/>
      <c r="B125" s="520"/>
      <c r="C125" s="526"/>
      <c r="D125" s="523"/>
      <c r="E125" s="517"/>
      <c r="F125" s="528"/>
      <c r="G125" s="514"/>
      <c r="H125" s="528"/>
      <c r="I125" s="528"/>
      <c r="J125" s="514"/>
      <c r="K125" s="539"/>
      <c r="L125" s="550"/>
      <c r="M125" s="611"/>
      <c r="N125" s="646"/>
      <c r="O125" s="318" t="s">
        <v>304</v>
      </c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3">
        <f t="shared" si="3"/>
        <v>0</v>
      </c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3.5" customHeight="1" thickBot="1">
      <c r="A126" s="621"/>
      <c r="B126" s="533"/>
      <c r="C126" s="527"/>
      <c r="D126" s="534"/>
      <c r="E126" s="538"/>
      <c r="F126" s="529"/>
      <c r="G126" s="515"/>
      <c r="H126" s="529"/>
      <c r="I126" s="529"/>
      <c r="J126" s="515"/>
      <c r="K126" s="542"/>
      <c r="L126" s="551"/>
      <c r="M126" s="612"/>
      <c r="N126" s="647"/>
      <c r="O126" s="319" t="s">
        <v>325</v>
      </c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6">
        <f t="shared" si="3"/>
        <v>0</v>
      </c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3.5" thickBot="1">
      <c r="A127" s="621"/>
      <c r="B127" s="532"/>
      <c r="C127" s="525"/>
      <c r="D127" s="535"/>
      <c r="E127" s="537"/>
      <c r="F127" s="536"/>
      <c r="G127" s="514"/>
      <c r="H127" s="536"/>
      <c r="I127" s="536"/>
      <c r="J127" s="514">
        <f>IF(OR(H127=0,I127=0),0,I127-H127+1)</f>
        <v>0</v>
      </c>
      <c r="K127" s="539"/>
      <c r="L127" s="549"/>
      <c r="M127" s="610"/>
      <c r="N127" s="646"/>
      <c r="O127" s="323" t="s">
        <v>303</v>
      </c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13">
        <f t="shared" si="3"/>
        <v>0</v>
      </c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3.5" thickBot="1">
      <c r="A128" s="621"/>
      <c r="B128" s="520"/>
      <c r="C128" s="526"/>
      <c r="D128" s="523"/>
      <c r="E128" s="517"/>
      <c r="F128" s="528"/>
      <c r="G128" s="514"/>
      <c r="H128" s="528"/>
      <c r="I128" s="528"/>
      <c r="J128" s="514"/>
      <c r="K128" s="539"/>
      <c r="L128" s="550"/>
      <c r="M128" s="611"/>
      <c r="N128" s="646"/>
      <c r="O128" s="318" t="s">
        <v>304</v>
      </c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3">
        <f t="shared" si="3"/>
        <v>0</v>
      </c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3.5" customHeight="1" thickBot="1">
      <c r="A129" s="621"/>
      <c r="B129" s="533"/>
      <c r="C129" s="527"/>
      <c r="D129" s="534"/>
      <c r="E129" s="538"/>
      <c r="F129" s="529"/>
      <c r="G129" s="515"/>
      <c r="H129" s="529"/>
      <c r="I129" s="529"/>
      <c r="J129" s="515"/>
      <c r="K129" s="542"/>
      <c r="L129" s="551"/>
      <c r="M129" s="612"/>
      <c r="N129" s="647"/>
      <c r="O129" s="319" t="s">
        <v>325</v>
      </c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6">
        <f t="shared" si="3"/>
        <v>0</v>
      </c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3.5" thickBot="1">
      <c r="A130" s="621"/>
      <c r="B130" s="519"/>
      <c r="C130" s="525"/>
      <c r="D130" s="522"/>
      <c r="E130" s="516"/>
      <c r="F130" s="530"/>
      <c r="G130" s="514"/>
      <c r="H130" s="536"/>
      <c r="I130" s="536"/>
      <c r="J130" s="514">
        <f>IF(OR(H130=0,I130=0),0,I130-H130+1)</f>
        <v>0</v>
      </c>
      <c r="K130" s="539"/>
      <c r="L130" s="549"/>
      <c r="M130" s="610"/>
      <c r="N130" s="646"/>
      <c r="O130" s="323" t="s">
        <v>303</v>
      </c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13">
        <f t="shared" si="3"/>
        <v>0</v>
      </c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3.5" thickBot="1">
      <c r="A131" s="621"/>
      <c r="B131" s="520"/>
      <c r="C131" s="526"/>
      <c r="D131" s="523"/>
      <c r="E131" s="517"/>
      <c r="F131" s="528"/>
      <c r="G131" s="514"/>
      <c r="H131" s="528"/>
      <c r="I131" s="528"/>
      <c r="J131" s="514"/>
      <c r="K131" s="539"/>
      <c r="L131" s="550"/>
      <c r="M131" s="611"/>
      <c r="N131" s="646"/>
      <c r="O131" s="318" t="s">
        <v>304</v>
      </c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2"/>
      <c r="AB131" s="313">
        <f t="shared" si="3"/>
        <v>0</v>
      </c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3.5" customHeight="1" thickBot="1">
      <c r="A132" s="621"/>
      <c r="B132" s="533"/>
      <c r="C132" s="527"/>
      <c r="D132" s="534"/>
      <c r="E132" s="538"/>
      <c r="F132" s="529"/>
      <c r="G132" s="515"/>
      <c r="H132" s="529"/>
      <c r="I132" s="529"/>
      <c r="J132" s="515"/>
      <c r="K132" s="542"/>
      <c r="L132" s="551"/>
      <c r="M132" s="612"/>
      <c r="N132" s="647"/>
      <c r="O132" s="320" t="s">
        <v>325</v>
      </c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2">
        <f t="shared" si="3"/>
        <v>0</v>
      </c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3.5" thickBot="1">
      <c r="A133" s="621"/>
      <c r="B133" s="519"/>
      <c r="C133" s="525"/>
      <c r="D133" s="522"/>
      <c r="E133" s="516"/>
      <c r="F133" s="530"/>
      <c r="G133" s="514"/>
      <c r="H133" s="536"/>
      <c r="I133" s="536"/>
      <c r="J133" s="514">
        <f>IF(OR(H133=0,I133=0),0,I133-H133+1)</f>
        <v>0</v>
      </c>
      <c r="K133" s="539"/>
      <c r="L133" s="549"/>
      <c r="M133" s="610"/>
      <c r="N133" s="646"/>
      <c r="O133" s="317" t="s">
        <v>303</v>
      </c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10">
        <f t="shared" si="3"/>
        <v>0</v>
      </c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3.5" thickBot="1">
      <c r="A134" s="621"/>
      <c r="B134" s="520"/>
      <c r="C134" s="526"/>
      <c r="D134" s="523"/>
      <c r="E134" s="517"/>
      <c r="F134" s="528"/>
      <c r="G134" s="514"/>
      <c r="H134" s="528"/>
      <c r="I134" s="528"/>
      <c r="J134" s="514"/>
      <c r="K134" s="539"/>
      <c r="L134" s="550"/>
      <c r="M134" s="611"/>
      <c r="N134" s="646"/>
      <c r="O134" s="318" t="s">
        <v>304</v>
      </c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3">
        <f t="shared" si="3"/>
        <v>0</v>
      </c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3.5" customHeight="1" thickBot="1">
      <c r="A135" s="621"/>
      <c r="B135" s="533"/>
      <c r="C135" s="527"/>
      <c r="D135" s="534"/>
      <c r="E135" s="538"/>
      <c r="F135" s="529"/>
      <c r="G135" s="515"/>
      <c r="H135" s="529"/>
      <c r="I135" s="529"/>
      <c r="J135" s="515"/>
      <c r="K135" s="542"/>
      <c r="L135" s="551"/>
      <c r="M135" s="612"/>
      <c r="N135" s="647"/>
      <c r="O135" s="319" t="s">
        <v>325</v>
      </c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6">
        <f t="shared" si="3"/>
        <v>0</v>
      </c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3.5" thickBot="1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3.5" thickBot="1">
      <c r="B137" s="622" t="s">
        <v>331</v>
      </c>
      <c r="C137" s="623"/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4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2.75" customHeight="1">
      <c r="B138" s="560" t="s">
        <v>247</v>
      </c>
      <c r="C138" s="642" t="s">
        <v>318</v>
      </c>
      <c r="D138" s="582" t="s">
        <v>379</v>
      </c>
      <c r="E138" s="583"/>
      <c r="F138" s="582" t="s">
        <v>380</v>
      </c>
      <c r="G138" s="583"/>
      <c r="H138" s="563" t="s">
        <v>294</v>
      </c>
      <c r="I138" s="582" t="s">
        <v>320</v>
      </c>
      <c r="J138" s="643" t="s">
        <v>369</v>
      </c>
      <c r="K138" s="583" t="s">
        <v>365</v>
      </c>
      <c r="L138" s="582" t="s">
        <v>363</v>
      </c>
      <c r="M138" s="566" t="s">
        <v>375</v>
      </c>
      <c r="N138" s="567"/>
      <c r="O138" s="32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6"/>
      <c r="AB138" s="326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2.75" customHeight="1">
      <c r="B139" s="561"/>
      <c r="C139" s="548"/>
      <c r="D139" s="584"/>
      <c r="E139" s="585"/>
      <c r="F139" s="584"/>
      <c r="G139" s="585"/>
      <c r="H139" s="564"/>
      <c r="I139" s="584"/>
      <c r="J139" s="644"/>
      <c r="K139" s="585"/>
      <c r="L139" s="584"/>
      <c r="M139" s="568"/>
      <c r="N139" s="569"/>
      <c r="O139" s="327" t="s">
        <v>351</v>
      </c>
      <c r="P139" s="547">
        <f>P14</f>
        <v>45292</v>
      </c>
      <c r="Q139" s="547">
        <f t="shared" ref="Q139:AA139" si="4">Q14</f>
        <v>45323</v>
      </c>
      <c r="R139" s="547">
        <f t="shared" si="4"/>
        <v>45352</v>
      </c>
      <c r="S139" s="547">
        <f t="shared" si="4"/>
        <v>45383</v>
      </c>
      <c r="T139" s="547">
        <f t="shared" si="4"/>
        <v>45413</v>
      </c>
      <c r="U139" s="547">
        <f t="shared" si="4"/>
        <v>45444</v>
      </c>
      <c r="V139" s="547">
        <f t="shared" si="4"/>
        <v>45474</v>
      </c>
      <c r="W139" s="547">
        <f t="shared" si="4"/>
        <v>45505</v>
      </c>
      <c r="X139" s="547">
        <f t="shared" si="4"/>
        <v>45536</v>
      </c>
      <c r="Y139" s="547">
        <f t="shared" si="4"/>
        <v>45566</v>
      </c>
      <c r="Z139" s="547">
        <f t="shared" si="4"/>
        <v>45597</v>
      </c>
      <c r="AA139" s="547">
        <f t="shared" si="4"/>
        <v>45627</v>
      </c>
      <c r="AB139" s="543" t="s">
        <v>261</v>
      </c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23.25" customHeight="1" thickBot="1">
      <c r="B140" s="562"/>
      <c r="C140" s="548"/>
      <c r="D140" s="584"/>
      <c r="E140" s="585"/>
      <c r="F140" s="584"/>
      <c r="G140" s="585"/>
      <c r="H140" s="565"/>
      <c r="I140" s="584"/>
      <c r="J140" s="644"/>
      <c r="K140" s="585"/>
      <c r="L140" s="584"/>
      <c r="M140" s="568"/>
      <c r="N140" s="569"/>
      <c r="O140" s="325"/>
      <c r="P140" s="548" t="s">
        <v>268</v>
      </c>
      <c r="Q140" s="548" t="s">
        <v>269</v>
      </c>
      <c r="R140" s="548" t="s">
        <v>270</v>
      </c>
      <c r="S140" s="548" t="s">
        <v>271</v>
      </c>
      <c r="T140" s="548" t="s">
        <v>272</v>
      </c>
      <c r="U140" s="548" t="s">
        <v>348</v>
      </c>
      <c r="V140" s="548" t="s">
        <v>352</v>
      </c>
      <c r="W140" s="548" t="s">
        <v>353</v>
      </c>
      <c r="X140" s="548" t="s">
        <v>354</v>
      </c>
      <c r="Y140" s="548" t="s">
        <v>355</v>
      </c>
      <c r="Z140" s="548" t="s">
        <v>356</v>
      </c>
      <c r="AA140" s="548" t="s">
        <v>357</v>
      </c>
      <c r="AB140" s="544" t="s">
        <v>261</v>
      </c>
      <c r="AC140" s="43"/>
      <c r="AD140" s="43"/>
      <c r="AE140" s="43"/>
      <c r="AF140" s="43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</row>
    <row r="141" spans="1:44" ht="13.5" customHeight="1">
      <c r="B141" s="552"/>
      <c r="C141" s="578"/>
      <c r="D141" s="556"/>
      <c r="E141" s="557"/>
      <c r="F141" s="556"/>
      <c r="G141" s="557"/>
      <c r="H141" s="554">
        <f>IF(OR(D141=0,F141=0),0,F141-D141+1)</f>
        <v>0</v>
      </c>
      <c r="I141" s="570"/>
      <c r="J141" s="580"/>
      <c r="K141" s="572"/>
      <c r="L141" s="574"/>
      <c r="M141" s="648"/>
      <c r="N141" s="649"/>
      <c r="O141" s="328" t="s">
        <v>303</v>
      </c>
      <c r="P141" s="329"/>
      <c r="Q141" s="330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31">
        <f t="shared" ref="AB141:AB158" si="5">SUM(P141:AA141)</f>
        <v>0</v>
      </c>
      <c r="AC141" s="43"/>
      <c r="AD141" s="43"/>
      <c r="AE141" s="43"/>
      <c r="AF141" s="43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</row>
    <row r="142" spans="1:44" ht="13.5" customHeight="1" thickBot="1">
      <c r="B142" s="553"/>
      <c r="C142" s="579"/>
      <c r="D142" s="558"/>
      <c r="E142" s="559"/>
      <c r="F142" s="558"/>
      <c r="G142" s="559"/>
      <c r="H142" s="555"/>
      <c r="I142" s="571"/>
      <c r="J142" s="581"/>
      <c r="K142" s="573"/>
      <c r="L142" s="575"/>
      <c r="M142" s="650"/>
      <c r="N142" s="651"/>
      <c r="O142" s="332" t="s">
        <v>332</v>
      </c>
      <c r="P142" s="333"/>
      <c r="Q142" s="334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35">
        <f t="shared" si="5"/>
        <v>0</v>
      </c>
      <c r="AC142" s="43"/>
      <c r="AD142" s="43"/>
      <c r="AE142" s="43"/>
      <c r="AF142" s="43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</row>
    <row r="143" spans="1:44" ht="13.5" customHeight="1">
      <c r="B143" s="552"/>
      <c r="C143" s="578"/>
      <c r="D143" s="556"/>
      <c r="E143" s="557"/>
      <c r="F143" s="556"/>
      <c r="G143" s="557"/>
      <c r="H143" s="554">
        <f>IF(OR(D143=0,F143=0),0,F143-D143+1)</f>
        <v>0</v>
      </c>
      <c r="I143" s="570"/>
      <c r="J143" s="580"/>
      <c r="K143" s="576"/>
      <c r="L143" s="574"/>
      <c r="M143" s="648"/>
      <c r="N143" s="649"/>
      <c r="O143" s="328" t="s">
        <v>303</v>
      </c>
      <c r="P143" s="329"/>
      <c r="Q143" s="330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31">
        <f t="shared" si="5"/>
        <v>0</v>
      </c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3.5" customHeight="1" thickBot="1">
      <c r="B144" s="553"/>
      <c r="C144" s="579"/>
      <c r="D144" s="558"/>
      <c r="E144" s="559"/>
      <c r="F144" s="558"/>
      <c r="G144" s="559"/>
      <c r="H144" s="555"/>
      <c r="I144" s="571"/>
      <c r="J144" s="581"/>
      <c r="K144" s="577"/>
      <c r="L144" s="575"/>
      <c r="M144" s="650"/>
      <c r="N144" s="651"/>
      <c r="O144" s="332" t="s">
        <v>332</v>
      </c>
      <c r="P144" s="333"/>
      <c r="Q144" s="334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35">
        <f t="shared" si="5"/>
        <v>0</v>
      </c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3.5" customHeight="1">
      <c r="B145" s="552"/>
      <c r="C145" s="578"/>
      <c r="D145" s="556"/>
      <c r="E145" s="557"/>
      <c r="F145" s="556"/>
      <c r="G145" s="557"/>
      <c r="H145" s="554">
        <f>IF(OR(D145=0,F145=0),0,F145-D145+1)</f>
        <v>0</v>
      </c>
      <c r="I145" s="570"/>
      <c r="J145" s="580"/>
      <c r="K145" s="576"/>
      <c r="L145" s="574"/>
      <c r="M145" s="648"/>
      <c r="N145" s="649"/>
      <c r="O145" s="328" t="s">
        <v>303</v>
      </c>
      <c r="P145" s="329"/>
      <c r="Q145" s="330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31">
        <f t="shared" si="5"/>
        <v>0</v>
      </c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3.5" customHeight="1" thickBot="1">
      <c r="B146" s="553"/>
      <c r="C146" s="579"/>
      <c r="D146" s="558"/>
      <c r="E146" s="559"/>
      <c r="F146" s="558"/>
      <c r="G146" s="559"/>
      <c r="H146" s="555"/>
      <c r="I146" s="571"/>
      <c r="J146" s="581"/>
      <c r="K146" s="577"/>
      <c r="L146" s="575"/>
      <c r="M146" s="650"/>
      <c r="N146" s="651"/>
      <c r="O146" s="332" t="s">
        <v>332</v>
      </c>
      <c r="P146" s="333"/>
      <c r="Q146" s="334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35">
        <f t="shared" si="5"/>
        <v>0</v>
      </c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3.5" customHeight="1">
      <c r="B147" s="552"/>
      <c r="C147" s="578"/>
      <c r="D147" s="556"/>
      <c r="E147" s="557"/>
      <c r="F147" s="556"/>
      <c r="G147" s="557"/>
      <c r="H147" s="554">
        <f>IF(OR(D147=0,F147=0),0,F147-D147+1)</f>
        <v>0</v>
      </c>
      <c r="I147" s="570"/>
      <c r="J147" s="580"/>
      <c r="K147" s="576"/>
      <c r="L147" s="574"/>
      <c r="M147" s="648"/>
      <c r="N147" s="649"/>
      <c r="O147" s="328" t="s">
        <v>303</v>
      </c>
      <c r="P147" s="329"/>
      <c r="Q147" s="330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31">
        <f t="shared" si="5"/>
        <v>0</v>
      </c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3.5" customHeight="1" thickBot="1">
      <c r="B148" s="553"/>
      <c r="C148" s="579"/>
      <c r="D148" s="558"/>
      <c r="E148" s="559"/>
      <c r="F148" s="558"/>
      <c r="G148" s="559"/>
      <c r="H148" s="555"/>
      <c r="I148" s="571"/>
      <c r="J148" s="581"/>
      <c r="K148" s="577"/>
      <c r="L148" s="575"/>
      <c r="M148" s="650"/>
      <c r="N148" s="651"/>
      <c r="O148" s="332" t="s">
        <v>332</v>
      </c>
      <c r="P148" s="333"/>
      <c r="Q148" s="334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35">
        <f t="shared" si="5"/>
        <v>0</v>
      </c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s="156" customFormat="1" ht="13.5" customHeight="1">
      <c r="A149" s="1"/>
      <c r="B149" s="629"/>
      <c r="C149" s="637"/>
      <c r="D149" s="631"/>
      <c r="E149" s="632"/>
      <c r="F149" s="631"/>
      <c r="G149" s="632"/>
      <c r="H149" s="635">
        <f>IF(OR(D149=0,F149=0),0,F149-D149+1)</f>
        <v>0</v>
      </c>
      <c r="I149" s="627"/>
      <c r="J149" s="625"/>
      <c r="K149" s="576"/>
      <c r="L149" s="574"/>
      <c r="M149" s="648"/>
      <c r="N149" s="649"/>
      <c r="O149" s="336" t="s">
        <v>303</v>
      </c>
      <c r="P149" s="337"/>
      <c r="Q149" s="338"/>
      <c r="R149" s="339"/>
      <c r="S149" s="339"/>
      <c r="T149" s="339"/>
      <c r="U149" s="339"/>
      <c r="V149" s="339"/>
      <c r="W149" s="339"/>
      <c r="X149" s="339"/>
      <c r="Y149" s="339"/>
      <c r="Z149" s="339"/>
      <c r="AA149" s="339"/>
      <c r="AB149" s="331">
        <f t="shared" si="5"/>
        <v>0</v>
      </c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</row>
    <row r="150" spans="1:44" s="156" customFormat="1" ht="13.5" customHeight="1" thickBot="1">
      <c r="A150" s="1"/>
      <c r="B150" s="630"/>
      <c r="C150" s="638"/>
      <c r="D150" s="633"/>
      <c r="E150" s="634"/>
      <c r="F150" s="633"/>
      <c r="G150" s="634"/>
      <c r="H150" s="636"/>
      <c r="I150" s="628"/>
      <c r="J150" s="626"/>
      <c r="K150" s="577"/>
      <c r="L150" s="575"/>
      <c r="M150" s="650"/>
      <c r="N150" s="651"/>
      <c r="O150" s="332" t="s">
        <v>332</v>
      </c>
      <c r="P150" s="340"/>
      <c r="Q150" s="341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35">
        <f t="shared" si="5"/>
        <v>0</v>
      </c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</row>
    <row r="151" spans="1:44" ht="13.5" customHeight="1">
      <c r="B151" s="552"/>
      <c r="C151" s="578"/>
      <c r="D151" s="556"/>
      <c r="E151" s="557"/>
      <c r="F151" s="556"/>
      <c r="G151" s="557"/>
      <c r="H151" s="554">
        <f>IF(OR(D151=0,F151=0),0,F151-D151+1)</f>
        <v>0</v>
      </c>
      <c r="I151" s="570"/>
      <c r="J151" s="580"/>
      <c r="K151" s="576"/>
      <c r="L151" s="574"/>
      <c r="M151" s="648"/>
      <c r="N151" s="649"/>
      <c r="O151" s="328" t="s">
        <v>303</v>
      </c>
      <c r="P151" s="329"/>
      <c r="Q151" s="330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31">
        <f t="shared" si="5"/>
        <v>0</v>
      </c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ht="13.5" customHeight="1" thickBot="1">
      <c r="B152" s="553"/>
      <c r="C152" s="579"/>
      <c r="D152" s="558"/>
      <c r="E152" s="559"/>
      <c r="F152" s="558"/>
      <c r="G152" s="559"/>
      <c r="H152" s="555"/>
      <c r="I152" s="571"/>
      <c r="J152" s="581"/>
      <c r="K152" s="577"/>
      <c r="L152" s="575"/>
      <c r="M152" s="650"/>
      <c r="N152" s="651"/>
      <c r="O152" s="332" t="s">
        <v>332</v>
      </c>
      <c r="P152" s="333"/>
      <c r="Q152" s="334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35">
        <f t="shared" si="5"/>
        <v>0</v>
      </c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ht="13.5" customHeight="1">
      <c r="B153" s="629"/>
      <c r="C153" s="578"/>
      <c r="D153" s="556"/>
      <c r="E153" s="557"/>
      <c r="F153" s="556"/>
      <c r="G153" s="557"/>
      <c r="H153" s="554">
        <f>IF(OR(D153=0,F153=0),0,F153-D153+1)</f>
        <v>0</v>
      </c>
      <c r="I153" s="570"/>
      <c r="J153" s="580"/>
      <c r="K153" s="576"/>
      <c r="L153" s="574"/>
      <c r="M153" s="648"/>
      <c r="N153" s="649"/>
      <c r="O153" s="328" t="s">
        <v>303</v>
      </c>
      <c r="P153" s="329"/>
      <c r="Q153" s="330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31">
        <f t="shared" si="5"/>
        <v>0</v>
      </c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3.5" customHeight="1" thickBot="1">
      <c r="B154" s="630"/>
      <c r="C154" s="579"/>
      <c r="D154" s="558"/>
      <c r="E154" s="559"/>
      <c r="F154" s="558"/>
      <c r="G154" s="559"/>
      <c r="H154" s="555"/>
      <c r="I154" s="571"/>
      <c r="J154" s="581"/>
      <c r="K154" s="577"/>
      <c r="L154" s="575"/>
      <c r="M154" s="650"/>
      <c r="N154" s="651"/>
      <c r="O154" s="332" t="s">
        <v>332</v>
      </c>
      <c r="P154" s="333"/>
      <c r="Q154" s="334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35">
        <f t="shared" si="5"/>
        <v>0</v>
      </c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ht="13.5" customHeight="1">
      <c r="B155" s="629"/>
      <c r="C155" s="578"/>
      <c r="D155" s="556"/>
      <c r="E155" s="557"/>
      <c r="F155" s="556"/>
      <c r="G155" s="557"/>
      <c r="H155" s="554">
        <f>IF(OR(D155=0,F155=0),0,F155-D155+1)</f>
        <v>0</v>
      </c>
      <c r="I155" s="570"/>
      <c r="J155" s="580"/>
      <c r="K155" s="576"/>
      <c r="L155" s="574"/>
      <c r="M155" s="648"/>
      <c r="N155" s="649"/>
      <c r="O155" s="328" t="s">
        <v>303</v>
      </c>
      <c r="P155" s="329"/>
      <c r="Q155" s="330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31">
        <f t="shared" si="5"/>
        <v>0</v>
      </c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ht="13.5" customHeight="1" thickBot="1">
      <c r="B156" s="630"/>
      <c r="C156" s="579"/>
      <c r="D156" s="558"/>
      <c r="E156" s="559"/>
      <c r="F156" s="558"/>
      <c r="G156" s="559"/>
      <c r="H156" s="555"/>
      <c r="I156" s="571"/>
      <c r="J156" s="581"/>
      <c r="K156" s="577"/>
      <c r="L156" s="575"/>
      <c r="M156" s="650"/>
      <c r="N156" s="651"/>
      <c r="O156" s="332" t="s">
        <v>332</v>
      </c>
      <c r="P156" s="333"/>
      <c r="Q156" s="334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35">
        <f t="shared" si="5"/>
        <v>0</v>
      </c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ht="13.5" customHeight="1">
      <c r="B157" s="629"/>
      <c r="C157" s="578"/>
      <c r="D157" s="556"/>
      <c r="E157" s="557"/>
      <c r="F157" s="556"/>
      <c r="G157" s="557"/>
      <c r="H157" s="554">
        <f>IF(OR(D157=0,F157=0),0,F157-D157+1)</f>
        <v>0</v>
      </c>
      <c r="I157" s="570"/>
      <c r="J157" s="580"/>
      <c r="K157" s="576"/>
      <c r="L157" s="574"/>
      <c r="M157" s="648"/>
      <c r="N157" s="649"/>
      <c r="O157" s="328" t="s">
        <v>303</v>
      </c>
      <c r="P157" s="329"/>
      <c r="Q157" s="330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31">
        <f t="shared" si="5"/>
        <v>0</v>
      </c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ht="13.5" customHeight="1" thickBot="1">
      <c r="B158" s="630"/>
      <c r="C158" s="579"/>
      <c r="D158" s="558"/>
      <c r="E158" s="559"/>
      <c r="F158" s="558"/>
      <c r="G158" s="559"/>
      <c r="H158" s="555"/>
      <c r="I158" s="571"/>
      <c r="J158" s="581"/>
      <c r="K158" s="577"/>
      <c r="L158" s="575"/>
      <c r="M158" s="650"/>
      <c r="N158" s="651"/>
      <c r="O158" s="332" t="s">
        <v>332</v>
      </c>
      <c r="P158" s="333"/>
      <c r="Q158" s="334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6">
        <f t="shared" si="5"/>
        <v>0</v>
      </c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s="261" customFormat="1" ht="38.25" hidden="1">
      <c r="A161" s="218" t="s">
        <v>545</v>
      </c>
      <c r="B161" s="219"/>
      <c r="C161" s="219" t="s">
        <v>544</v>
      </c>
      <c r="D161" s="219"/>
      <c r="E161" s="219" t="s">
        <v>255</v>
      </c>
      <c r="F161" s="219" t="s">
        <v>252</v>
      </c>
      <c r="G161" s="219" t="s">
        <v>548</v>
      </c>
      <c r="H161" s="219"/>
      <c r="I161" s="219"/>
      <c r="J161" s="219"/>
      <c r="K161" s="219"/>
      <c r="L161" s="261" t="s">
        <v>546</v>
      </c>
      <c r="M161" s="219" t="s">
        <v>547</v>
      </c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</row>
    <row r="162" spans="1:44" s="221" customFormat="1" hidden="1">
      <c r="A162" s="220">
        <v>1</v>
      </c>
      <c r="C162" s="221" t="s">
        <v>370</v>
      </c>
      <c r="E162" s="221" t="s">
        <v>249</v>
      </c>
      <c r="F162" s="221" t="s">
        <v>253</v>
      </c>
      <c r="L162" s="343" t="s">
        <v>364</v>
      </c>
      <c r="M162" s="343" t="s">
        <v>253</v>
      </c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</row>
    <row r="163" spans="1:44" s="221" customFormat="1" hidden="1">
      <c r="A163" s="220">
        <v>2</v>
      </c>
      <c r="C163" s="221" t="s">
        <v>371</v>
      </c>
      <c r="E163" s="221" t="s">
        <v>559</v>
      </c>
      <c r="F163" s="221" t="s">
        <v>254</v>
      </c>
      <c r="G163" s="221" t="s">
        <v>218</v>
      </c>
      <c r="L163" s="343" t="s">
        <v>367</v>
      </c>
      <c r="M163" s="343" t="s">
        <v>254</v>
      </c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</row>
    <row r="164" spans="1:44" s="221" customFormat="1" hidden="1">
      <c r="A164" s="344"/>
      <c r="G164" s="221" t="s">
        <v>222</v>
      </c>
      <c r="L164" s="343" t="s">
        <v>254</v>
      </c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</row>
    <row r="165" spans="1:44" s="221" customFormat="1" hidden="1">
      <c r="A165" s="344"/>
      <c r="G165" s="221" t="s">
        <v>224</v>
      </c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</row>
    <row r="166" spans="1:44" s="221" customFormat="1" hidden="1">
      <c r="A166" s="344"/>
      <c r="G166" s="221" t="s">
        <v>225</v>
      </c>
      <c r="AG166" s="222"/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</row>
    <row r="167" spans="1:44" s="221" customFormat="1" hidden="1">
      <c r="A167" s="344"/>
      <c r="G167" s="221" t="s">
        <v>226</v>
      </c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</row>
    <row r="168" spans="1:44" s="221" customFormat="1" hidden="1">
      <c r="A168" s="344"/>
      <c r="G168" s="221" t="s">
        <v>227</v>
      </c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</row>
    <row r="169" spans="1:44" s="221" customFormat="1" hidden="1">
      <c r="A169" s="344"/>
      <c r="G169" s="221" t="s">
        <v>337</v>
      </c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</row>
    <row r="170" spans="1:44" ht="18" hidden="1">
      <c r="A170" s="297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18">
      <c r="A171" s="297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18">
      <c r="A172" s="297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ht="18">
      <c r="A173" s="297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ht="18">
      <c r="A174" s="297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8">
      <c r="A175" s="297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8">
      <c r="A176" s="297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ht="18">
      <c r="A177" s="297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ht="18">
      <c r="A178" s="297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ht="18">
      <c r="A179" s="297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ht="18">
      <c r="A180" s="297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ht="18">
      <c r="A181" s="297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8">
      <c r="A182" s="297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ht="18">
      <c r="A183" s="297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ht="18">
      <c r="A184" s="297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8">
      <c r="A185" s="297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8">
      <c r="A186" s="297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18">
      <c r="A187" s="297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18">
      <c r="A188" s="297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8">
      <c r="A189" s="297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18">
      <c r="A190" s="297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18">
      <c r="A191" s="297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18">
      <c r="A192" s="297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8">
      <c r="A193" s="297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8">
      <c r="A194" s="297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8">
      <c r="A195" s="297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8">
      <c r="A196" s="297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ht="18">
      <c r="A197" s="297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ht="18">
      <c r="A198" s="297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ht="18">
      <c r="A199" s="297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ht="18">
      <c r="A200" s="297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ht="18">
      <c r="A201" s="297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ht="18">
      <c r="A202" s="297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8">
      <c r="A203" s="297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ht="18">
      <c r="A204" s="297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ht="18">
      <c r="A205" s="297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ht="18">
      <c r="A206" s="297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ht="18">
      <c r="A207" s="297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ht="18">
      <c r="A208" s="297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ht="18">
      <c r="A209" s="297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8">
      <c r="A210" s="297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18">
      <c r="A211" s="297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18">
      <c r="A212" s="297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18">
      <c r="A213" s="297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18">
      <c r="A214" s="297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18">
      <c r="A215" s="297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ht="18">
      <c r="A216" s="297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8">
      <c r="A217" s="297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ht="18">
      <c r="A218" s="297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ht="18">
      <c r="A219" s="297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ht="18">
      <c r="A220" s="297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ht="18">
      <c r="A221" s="297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ht="18">
      <c r="A222" s="297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ht="18">
      <c r="A223" s="297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8">
      <c r="A224" s="297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1:44" ht="18">
      <c r="A225" s="297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1:44" ht="18">
      <c r="A226" s="297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ht="18">
      <c r="A227" s="297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ht="18">
      <c r="A228" s="297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ht="18">
      <c r="A229" s="297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ht="18">
      <c r="A230" s="297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ht="18">
      <c r="A231" s="297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ht="18">
      <c r="A232" s="297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ht="18">
      <c r="A233" s="297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ht="18">
      <c r="A234" s="297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ht="18">
      <c r="A235" s="297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ht="18">
      <c r="A236" s="297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ht="18">
      <c r="A237" s="297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ht="18">
      <c r="A238" s="297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ht="18">
      <c r="A239" s="297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ht="18">
      <c r="A240" s="297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44" ht="18">
      <c r="A241" s="297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44" ht="18">
      <c r="A242" s="297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44" ht="18">
      <c r="A243" s="297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spans="1:44" ht="18">
      <c r="A244" s="297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ht="18">
      <c r="A245" s="297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spans="1:44" ht="18">
      <c r="A246" s="297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spans="1:44" ht="18">
      <c r="A247" s="297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spans="1:44" ht="18">
      <c r="A248" s="297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spans="1:44" ht="18">
      <c r="A249" s="297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44" ht="18">
      <c r="A250" s="297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44" ht="18">
      <c r="A251" s="297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44" ht="18">
      <c r="A252" s="297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</row>
    <row r="253" spans="1:44" ht="18">
      <c r="A253" s="297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44" ht="18">
      <c r="A254" s="297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44" ht="18">
      <c r="A255" s="297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44" ht="18">
      <c r="A256" s="297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8">
      <c r="A257" s="297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ht="18">
      <c r="A258" s="297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ht="18">
      <c r="A259" s="297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ht="18">
      <c r="A260" s="297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ht="18">
      <c r="A261" s="297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ht="18">
      <c r="A262" s="297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ht="18">
      <c r="A263" s="297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ht="18">
      <c r="A264" s="297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ht="18">
      <c r="A265" s="297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ht="18">
      <c r="A266" s="297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</row>
    <row r="267" spans="1:44" ht="18">
      <c r="A267" s="297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</row>
    <row r="268" spans="1:44" ht="18">
      <c r="A268" s="297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</row>
    <row r="269" spans="1:44" ht="18">
      <c r="A269" s="297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</row>
    <row r="270" spans="1:44" ht="18">
      <c r="A270" s="297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</row>
    <row r="271" spans="1:44" ht="18">
      <c r="A271" s="297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</row>
    <row r="272" spans="1:44" ht="18">
      <c r="A272" s="297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44" ht="18">
      <c r="A273" s="297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44" ht="18">
      <c r="A274" s="297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44" ht="18">
      <c r="A275" s="297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44" ht="18">
      <c r="A276" s="297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44" ht="18">
      <c r="A277" s="297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44" ht="18">
      <c r="A278" s="297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44" ht="18">
      <c r="A279" s="297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44" ht="18">
      <c r="A280" s="297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44" ht="18">
      <c r="A281" s="297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44" ht="18">
      <c r="A282" s="297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44" ht="18">
      <c r="A283" s="297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</row>
    <row r="284" spans="1:44" ht="18">
      <c r="A284" s="297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44" ht="18">
      <c r="A285" s="297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44" ht="18">
      <c r="A286" s="297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44" ht="18">
      <c r="A287" s="297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44" ht="18">
      <c r="A288" s="297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ht="18">
      <c r="A289" s="297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</row>
    <row r="290" spans="1:44" ht="18">
      <c r="A290" s="297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</row>
    <row r="291" spans="1:44" ht="18">
      <c r="A291" s="297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</row>
    <row r="292" spans="1:44" ht="18">
      <c r="A292" s="297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</row>
    <row r="293" spans="1:44" ht="18">
      <c r="A293" s="297"/>
      <c r="AH293" s="9"/>
    </row>
    <row r="294" spans="1:44" ht="18">
      <c r="A294" s="297"/>
      <c r="AH294" s="9"/>
    </row>
    <row r="295" spans="1:44" ht="18">
      <c r="A295" s="297"/>
      <c r="AH295" s="9"/>
    </row>
    <row r="296" spans="1:44" ht="18">
      <c r="A296" s="297"/>
      <c r="AH296" s="9"/>
    </row>
    <row r="297" spans="1:44" ht="18">
      <c r="A297" s="297"/>
      <c r="AH297" s="9"/>
    </row>
    <row r="298" spans="1:44" ht="18">
      <c r="A298" s="297"/>
      <c r="AH298" s="9"/>
    </row>
    <row r="299" spans="1:44" ht="18">
      <c r="A299" s="297"/>
      <c r="AH299" s="9"/>
    </row>
    <row r="300" spans="1:44" ht="18">
      <c r="A300" s="297"/>
      <c r="AH300" s="9"/>
    </row>
    <row r="301" spans="1:44" ht="18">
      <c r="A301" s="297"/>
      <c r="AH301" s="9"/>
    </row>
    <row r="302" spans="1:44" ht="18">
      <c r="A302" s="297"/>
      <c r="AH302" s="9"/>
    </row>
    <row r="303" spans="1:44" ht="18">
      <c r="A303" s="297"/>
      <c r="AH303" s="9"/>
    </row>
    <row r="304" spans="1:44" ht="18">
      <c r="A304" s="297"/>
      <c r="AH304" s="9"/>
    </row>
    <row r="305" spans="1:44" ht="18">
      <c r="A305" s="297"/>
      <c r="AH305" s="9"/>
    </row>
    <row r="306" spans="1:44" ht="18">
      <c r="A306" s="297"/>
      <c r="AH306" s="9"/>
    </row>
    <row r="307" spans="1:44" ht="18">
      <c r="A307" s="297"/>
      <c r="AH307" s="9"/>
    </row>
    <row r="308" spans="1:44" ht="18">
      <c r="A308" s="297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44" ht="18">
      <c r="A309" s="297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44" ht="18">
      <c r="A310" s="297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44" ht="18">
      <c r="A311" s="297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44" ht="18">
      <c r="A312" s="297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</row>
    <row r="313" spans="1:44" ht="18">
      <c r="A313" s="297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</row>
    <row r="314" spans="1:44" ht="18">
      <c r="A314" s="297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spans="1:44" ht="18">
      <c r="A315" s="297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</row>
    <row r="316" spans="1:44" ht="18">
      <c r="A316" s="297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</row>
    <row r="317" spans="1:44" ht="18">
      <c r="A317" s="297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</row>
    <row r="318" spans="1:44" ht="18">
      <c r="A318" s="297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44" ht="18">
      <c r="A319" s="297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44" ht="18">
      <c r="A320" s="297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ht="18">
      <c r="A321" s="297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ht="18">
      <c r="A322" s="297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ht="18">
      <c r="A323" s="297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ht="18">
      <c r="A324" s="297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ht="18">
      <c r="A325" s="297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ht="18">
      <c r="A326" s="297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ht="18">
      <c r="A327" s="297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ht="18">
      <c r="A328" s="297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ht="18">
      <c r="A329" s="297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ht="18">
      <c r="A330" s="297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ht="18">
      <c r="A331" s="297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ht="18">
      <c r="A332" s="297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ht="18">
      <c r="A333" s="297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ht="18">
      <c r="A334" s="297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ht="18">
      <c r="A335" s="297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spans="1:44" ht="18">
      <c r="A336" s="297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</row>
    <row r="337" spans="1:44" ht="18">
      <c r="A337" s="297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</row>
    <row r="338" spans="1:44" ht="18">
      <c r="A338" s="297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</row>
    <row r="339" spans="1:44" ht="18">
      <c r="A339" s="297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</row>
    <row r="340" spans="1:44" ht="18">
      <c r="A340" s="297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</row>
    <row r="341" spans="1:44" ht="18">
      <c r="A341" s="297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44" ht="18">
      <c r="A342" s="297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44" ht="18">
      <c r="A343" s="297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44" ht="18">
      <c r="A344" s="297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</row>
    <row r="345" spans="1:44" ht="18">
      <c r="A345" s="297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44" ht="18">
      <c r="A346" s="297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44" ht="18">
      <c r="A347" s="297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44" ht="18">
      <c r="A348" s="297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44" ht="18">
      <c r="A349" s="297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44" ht="18">
      <c r="A350" s="297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44" ht="18">
      <c r="A351" s="297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44" ht="18">
      <c r="A352" s="297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ht="18">
      <c r="A353" s="297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ht="18">
      <c r="A354" s="297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ht="18">
      <c r="A355" s="297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ht="18">
      <c r="A356" s="297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ht="18">
      <c r="A357" s="297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ht="18">
      <c r="A358" s="297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</row>
    <row r="359" spans="1:44" ht="18">
      <c r="A359" s="297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</row>
    <row r="360" spans="1:44" ht="18">
      <c r="A360" s="297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</row>
    <row r="361" spans="1:44" ht="18">
      <c r="A361" s="297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</row>
    <row r="362" spans="1:44" ht="18">
      <c r="A362" s="297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</row>
    <row r="363" spans="1:44" ht="18">
      <c r="A363" s="297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</row>
    <row r="364" spans="1:44" ht="18">
      <c r="A364" s="297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ht="18">
      <c r="A365" s="297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ht="18">
      <c r="A366" s="297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ht="18">
      <c r="A367" s="297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ht="18">
      <c r="A368" s="297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44" ht="18">
      <c r="A369" s="297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44" ht="18">
      <c r="A370" s="297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44" ht="18">
      <c r="A371" s="297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44" ht="18">
      <c r="A372" s="297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44" ht="18">
      <c r="A373" s="297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44" ht="18">
      <c r="A374" s="297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44" ht="18">
      <c r="A375" s="297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</row>
    <row r="376" spans="1:44" ht="18">
      <c r="A376" s="297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44" ht="18">
      <c r="A377" s="297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44" ht="18">
      <c r="A378" s="297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44" ht="18">
      <c r="A379" s="297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44" ht="18">
      <c r="A380" s="297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44" ht="18">
      <c r="A381" s="297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</row>
    <row r="382" spans="1:44" ht="18">
      <c r="A382" s="297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</row>
    <row r="383" spans="1:44" ht="18">
      <c r="A383" s="297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</row>
    <row r="384" spans="1:44" ht="18">
      <c r="A384" s="297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</row>
    <row r="385" spans="1:44" ht="18">
      <c r="A385" s="297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</row>
    <row r="386" spans="1:44" ht="18">
      <c r="A386" s="297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</row>
    <row r="387" spans="1:44" ht="18">
      <c r="A387" s="297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ht="18">
      <c r="A388" s="297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ht="18">
      <c r="A389" s="297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ht="18">
      <c r="A390" s="297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ht="18">
      <c r="A391" s="297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ht="18">
      <c r="A392" s="297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ht="18">
      <c r="A393" s="297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ht="18">
      <c r="A394" s="297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ht="18">
      <c r="A395" s="297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ht="18">
      <c r="A396" s="297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ht="18">
      <c r="A397" s="297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ht="18">
      <c r="A398" s="297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ht="18">
      <c r="A399" s="297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8">
      <c r="A400" s="297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44" ht="18">
      <c r="A401" s="297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44" ht="18">
      <c r="A402" s="297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44" ht="18">
      <c r="A403" s="297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44" ht="18">
      <c r="A404" s="297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</row>
    <row r="405" spans="1:44" ht="18">
      <c r="A405" s="297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</row>
    <row r="406" spans="1:44" ht="18">
      <c r="A406" s="297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</row>
    <row r="407" spans="1:44" ht="18">
      <c r="A407" s="297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</row>
    <row r="408" spans="1:44" ht="18">
      <c r="A408" s="297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</row>
    <row r="409" spans="1:44" ht="18">
      <c r="A409" s="297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</row>
    <row r="410" spans="1:44" ht="18">
      <c r="A410" s="297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44" ht="18">
      <c r="A411" s="297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44" ht="18">
      <c r="A412" s="297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44" ht="18">
      <c r="A413" s="297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44" ht="18">
      <c r="A414" s="297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44" ht="18">
      <c r="A415" s="297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44" ht="18">
      <c r="A416" s="297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ht="18">
      <c r="A417" s="297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ht="18">
      <c r="A418" s="297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ht="18">
      <c r="A419" s="297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ht="18">
      <c r="A420" s="297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ht="18">
      <c r="A421" s="297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ht="18">
      <c r="A422" s="297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ht="18">
      <c r="A423" s="297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ht="18">
      <c r="A424" s="297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ht="18">
      <c r="A425" s="297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ht="18">
      <c r="A426" s="297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ht="18">
      <c r="A427" s="297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</row>
    <row r="428" spans="1:44" ht="18">
      <c r="A428" s="297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</row>
    <row r="429" spans="1:44" ht="18">
      <c r="A429" s="297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</row>
    <row r="430" spans="1:44" ht="18">
      <c r="A430" s="297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</row>
    <row r="431" spans="1:44" ht="18">
      <c r="A431" s="297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</row>
    <row r="432" spans="1:44" ht="18">
      <c r="A432" s="297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</row>
    <row r="433" spans="1:44" ht="18">
      <c r="A433" s="297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44" ht="18">
      <c r="A434" s="297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44" ht="18">
      <c r="A435" s="297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44" ht="18">
      <c r="A436" s="297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</row>
    <row r="437" spans="1:44" ht="18">
      <c r="A437" s="297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44" ht="18">
      <c r="A438" s="297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44" ht="18">
      <c r="A439" s="297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44" ht="18">
      <c r="A440" s="297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44" ht="18">
      <c r="A441" s="297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44" ht="18">
      <c r="A442" s="297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44" ht="18">
      <c r="A443" s="297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44" ht="18">
      <c r="A444" s="297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44" ht="18">
      <c r="A445" s="297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44" ht="18">
      <c r="A446" s="297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44" ht="18">
      <c r="A447" s="297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44" ht="18">
      <c r="A448" s="297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ht="18">
      <c r="A449" s="297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ht="18">
      <c r="A450" s="297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</row>
    <row r="451" spans="1:44" ht="18">
      <c r="A451" s="297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</row>
    <row r="452" spans="1:44" ht="18">
      <c r="A452" s="297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</row>
    <row r="453" spans="1:44" ht="18">
      <c r="A453" s="297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</row>
    <row r="454" spans="1:44" ht="18">
      <c r="A454" s="297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</row>
    <row r="455" spans="1:44" ht="18">
      <c r="A455" s="297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</row>
    <row r="456" spans="1:44" ht="18">
      <c r="A456" s="297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ht="18">
      <c r="A457" s="297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ht="18">
      <c r="A458" s="297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ht="18">
      <c r="A459" s="297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ht="18">
      <c r="A460" s="297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ht="18">
      <c r="A461" s="297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ht="18">
      <c r="A462" s="297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ht="18">
      <c r="A463" s="297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ht="18">
      <c r="A464" s="297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44" ht="18">
      <c r="A465" s="297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44" ht="18">
      <c r="A466" s="297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</row>
    <row r="467" spans="1:44" ht="18">
      <c r="A467" s="297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44" ht="18">
      <c r="A468" s="297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44" ht="18">
      <c r="A469" s="297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44" ht="18">
      <c r="A470" s="297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44" ht="18">
      <c r="A471" s="297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44" ht="18">
      <c r="A472" s="297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44" ht="18">
      <c r="A473" s="297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</row>
    <row r="474" spans="1:44" ht="18">
      <c r="A474" s="297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</row>
    <row r="475" spans="1:44" ht="18">
      <c r="A475" s="297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spans="1:44" ht="18">
      <c r="A476" s="297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</row>
    <row r="477" spans="1:44" ht="18">
      <c r="A477" s="297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</row>
    <row r="478" spans="1:44" ht="18">
      <c r="A478" s="297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</row>
    <row r="479" spans="1:44" ht="18">
      <c r="A479" s="297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44" ht="18">
      <c r="A480" s="297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ht="18">
      <c r="A481" s="297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ht="18">
      <c r="A482" s="297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ht="18">
      <c r="A483" s="297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ht="18">
      <c r="A484" s="297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ht="18">
      <c r="A485" s="297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ht="18">
      <c r="A486" s="297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ht="18">
      <c r="A487" s="297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ht="18">
      <c r="A488" s="297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ht="18">
      <c r="A489" s="297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ht="18">
      <c r="A490" s="297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ht="18">
      <c r="A491" s="297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8">
      <c r="A492" s="297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8">
      <c r="A493" s="297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8">
      <c r="A494" s="297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8">
      <c r="A495" s="297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8">
      <c r="A496" s="297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</row>
    <row r="497" spans="1:44" ht="18">
      <c r="A497" s="297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</row>
    <row r="498" spans="1:44" ht="18">
      <c r="A498" s="297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</row>
    <row r="499" spans="1:44" ht="18">
      <c r="A499" s="297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</row>
    <row r="500" spans="1:44" ht="18">
      <c r="A500" s="297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</row>
    <row r="501" spans="1:44" ht="18">
      <c r="A501" s="297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</row>
    <row r="502" spans="1:44" ht="18">
      <c r="A502" s="297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44" ht="18">
      <c r="A503" s="297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44" ht="18">
      <c r="A504" s="297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44" ht="18">
      <c r="A505" s="297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44" ht="18">
      <c r="A506" s="297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44" ht="18">
      <c r="A507" s="297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44" ht="18">
      <c r="A508" s="297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44" ht="18">
      <c r="A509" s="297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44" ht="18">
      <c r="A510" s="297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44" ht="18">
      <c r="A511" s="297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44" ht="18">
      <c r="A512" s="297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44" ht="18">
      <c r="A513" s="297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44" ht="18">
      <c r="A514" s="297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44" ht="18">
      <c r="A515" s="297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44" ht="18">
      <c r="A516" s="297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44" ht="18">
      <c r="A517" s="297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44" ht="18">
      <c r="A518" s="297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44" ht="18">
      <c r="A519" s="297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</row>
    <row r="520" spans="1:44" ht="18">
      <c r="A520" s="297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</row>
    <row r="521" spans="1:44" ht="18">
      <c r="A521" s="297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</row>
    <row r="522" spans="1:44" ht="18">
      <c r="A522" s="297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</row>
    <row r="523" spans="1:44" ht="18">
      <c r="A523" s="297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</row>
    <row r="524" spans="1:44" ht="18">
      <c r="A524" s="297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</row>
    <row r="525" spans="1:44" ht="18">
      <c r="A525" s="297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44" ht="18">
      <c r="A526" s="297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44" ht="18">
      <c r="A527" s="297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44" ht="18">
      <c r="A528" s="297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</row>
    <row r="529" spans="1:44" ht="18">
      <c r="A529" s="297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8">
      <c r="A530" s="297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ht="18">
      <c r="A531" s="297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ht="18">
      <c r="A532" s="297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ht="18">
      <c r="A533" s="297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ht="18">
      <c r="A534" s="297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ht="18">
      <c r="A535" s="297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ht="18">
      <c r="A536" s="297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ht="18">
      <c r="A537" s="297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ht="18">
      <c r="A538" s="297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ht="18">
      <c r="A539" s="297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ht="18">
      <c r="A540" s="297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ht="18">
      <c r="A541" s="297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ht="18">
      <c r="A542" s="297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</row>
    <row r="543" spans="1:44" ht="18">
      <c r="A543" s="297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</row>
    <row r="544" spans="1:44" ht="18">
      <c r="A544" s="297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</row>
    <row r="545" spans="1:44" ht="18">
      <c r="A545" s="297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</row>
    <row r="546" spans="1:44" ht="18">
      <c r="A546" s="297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</row>
    <row r="547" spans="1:44" ht="18">
      <c r="A547" s="297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</row>
    <row r="548" spans="1:44" ht="18">
      <c r="A548" s="297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44" ht="18">
      <c r="A549" s="297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44" ht="18">
      <c r="A550" s="297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44" ht="18">
      <c r="A551" s="297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44" ht="18">
      <c r="A552" s="297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44" ht="18">
      <c r="A553" s="297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44" ht="18">
      <c r="A554" s="297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44" ht="18">
      <c r="A555" s="297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44" ht="18">
      <c r="A556" s="297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</row>
    <row r="557" spans="1:44" ht="18">
      <c r="A557" s="297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44" ht="18">
      <c r="A558" s="297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44" ht="18">
      <c r="A559" s="297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44" ht="18">
      <c r="A560" s="297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8">
      <c r="A561" s="297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ht="18">
      <c r="A562" s="297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ht="18">
      <c r="A563" s="297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ht="18">
      <c r="A564" s="297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ht="18">
      <c r="A565" s="297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</row>
    <row r="566" spans="1:44" ht="18">
      <c r="A566" s="297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</row>
    <row r="567" spans="1:44" ht="18">
      <c r="A567" s="297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</row>
    <row r="568" spans="1:44" ht="18">
      <c r="A568" s="297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</row>
    <row r="569" spans="1:44" ht="18">
      <c r="A569" s="297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</row>
    <row r="570" spans="1:44" ht="18">
      <c r="A570" s="297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</row>
    <row r="571" spans="1:44" ht="18">
      <c r="A571" s="297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ht="18">
      <c r="A572" s="297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ht="18">
      <c r="A573" s="297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ht="18">
      <c r="A574" s="297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ht="18">
      <c r="A575" s="297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ht="18">
      <c r="A576" s="297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44" ht="18">
      <c r="A577" s="297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44" ht="18">
      <c r="A578" s="297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44" ht="18">
      <c r="A579" s="297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44" ht="18">
      <c r="A580" s="297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44" ht="18">
      <c r="A581" s="297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44" ht="18">
      <c r="A582" s="297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44" ht="18">
      <c r="A583" s="297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44" ht="18">
      <c r="A584" s="297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44" ht="18">
      <c r="A585" s="297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44" ht="18">
      <c r="A586" s="297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44" ht="18">
      <c r="A587" s="297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</row>
    <row r="588" spans="1:44" ht="18">
      <c r="A588" s="297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</row>
    <row r="589" spans="1:44" ht="18">
      <c r="A589" s="297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</row>
    <row r="590" spans="1:44" ht="18">
      <c r="A590" s="297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</row>
    <row r="591" spans="1:44" ht="18">
      <c r="A591" s="297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</row>
    <row r="592" spans="1:44" ht="18">
      <c r="A592" s="297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</row>
    <row r="593" spans="1:44" ht="18">
      <c r="A593" s="297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</row>
    <row r="594" spans="1:44" ht="18">
      <c r="A594" s="297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ht="18">
      <c r="A595" s="297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ht="18">
      <c r="A596" s="297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ht="18">
      <c r="A597" s="297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ht="18">
      <c r="A598" s="297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ht="18">
      <c r="A599" s="297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ht="18">
      <c r="A600" s="297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ht="18">
      <c r="A601" s="297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ht="18">
      <c r="A602" s="297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ht="18">
      <c r="A603" s="297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ht="18">
      <c r="A604" s="297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ht="18">
      <c r="A605" s="297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ht="18">
      <c r="A606" s="297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ht="18">
      <c r="A607" s="297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ht="18">
      <c r="A608" s="297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44" ht="18">
      <c r="A609" s="297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44" ht="18">
      <c r="A610" s="297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44" ht="18">
      <c r="A611" s="297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</row>
    <row r="612" spans="1:44" ht="18">
      <c r="A612" s="297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</row>
    <row r="613" spans="1:44" ht="18">
      <c r="A613" s="297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</row>
    <row r="614" spans="1:44" ht="18">
      <c r="A614" s="297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</row>
    <row r="615" spans="1:44" ht="18">
      <c r="A615" s="297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</row>
    <row r="616" spans="1:44" ht="18">
      <c r="A616" s="297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</row>
    <row r="617" spans="1:44" ht="18">
      <c r="A617" s="297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</row>
    <row r="618" spans="1:44" ht="18">
      <c r="A618" s="297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44" ht="18">
      <c r="A619" s="297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44" ht="18">
      <c r="A620" s="297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44" ht="18">
      <c r="A621" s="297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44" ht="18">
      <c r="A622" s="297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44" ht="18">
      <c r="A623" s="297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44" ht="18">
      <c r="A624" s="297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ht="18">
      <c r="A625" s="297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ht="18">
      <c r="A626" s="297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ht="18">
      <c r="A627" s="297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ht="18">
      <c r="A628" s="297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ht="18">
      <c r="A629" s="297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ht="18">
      <c r="A630" s="297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ht="18">
      <c r="A631" s="297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ht="18">
      <c r="A632" s="297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ht="18">
      <c r="A633" s="297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ht="18">
      <c r="A634" s="297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</row>
    <row r="635" spans="1:44" ht="18">
      <c r="A635" s="297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</row>
    <row r="636" spans="1:44" ht="18">
      <c r="A636" s="297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</row>
    <row r="637" spans="1:44" ht="18">
      <c r="A637" s="297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</row>
    <row r="638" spans="1:44" ht="18">
      <c r="A638" s="297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</row>
    <row r="639" spans="1:44" ht="18">
      <c r="A639" s="297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</row>
    <row r="640" spans="1:44" ht="18">
      <c r="A640" s="297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ht="18">
      <c r="A641" s="297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ht="18">
      <c r="A642" s="297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ht="18">
      <c r="A643" s="297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8">
      <c r="A644" s="297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8">
      <c r="A645" s="297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8">
      <c r="A646" s="297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ht="18">
      <c r="A647" s="297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8">
      <c r="A648" s="297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8">
      <c r="A649" s="297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ht="18">
      <c r="A650" s="297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8">
      <c r="A651" s="297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8">
      <c r="A652" s="297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ht="18">
      <c r="A653" s="297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ht="18">
      <c r="A654" s="297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ht="18">
      <c r="A655" s="297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ht="18">
      <c r="A656" s="297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ht="18">
      <c r="A657" s="297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</row>
    <row r="658" spans="1:44" ht="18">
      <c r="A658" s="297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</row>
    <row r="659" spans="1:44" ht="18">
      <c r="A659" s="297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</row>
    <row r="660" spans="1:44" ht="18">
      <c r="A660" s="297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</row>
    <row r="661" spans="1:44" ht="18">
      <c r="A661" s="297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</row>
    <row r="662" spans="1:44" ht="18">
      <c r="A662" s="297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</row>
    <row r="663" spans="1:44" ht="18">
      <c r="A663" s="297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ht="18">
      <c r="A664" s="297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ht="18">
      <c r="A665" s="297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ht="18">
      <c r="A666" s="297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ht="18">
      <c r="A667" s="297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ht="18">
      <c r="A668" s="297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ht="18">
      <c r="A669" s="297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ht="18">
      <c r="A670" s="297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ht="18">
      <c r="A671" s="297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ht="18">
      <c r="A672" s="297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44" ht="18">
      <c r="A673" s="297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44" ht="18">
      <c r="A674" s="297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44" ht="18">
      <c r="A675" s="297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44" ht="18">
      <c r="A676" s="297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44" ht="18">
      <c r="A677" s="297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44" ht="18">
      <c r="A678" s="297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</row>
    <row r="679" spans="1:44" ht="18">
      <c r="A679" s="297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44" ht="18">
      <c r="A680" s="297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</row>
    <row r="681" spans="1:44" ht="18">
      <c r="A681" s="297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</row>
    <row r="682" spans="1:44" ht="18">
      <c r="A682" s="297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</row>
    <row r="683" spans="1:44" ht="18">
      <c r="A683" s="297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</row>
    <row r="684" spans="1:44" ht="18">
      <c r="A684" s="297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</row>
    <row r="685" spans="1:44" ht="18">
      <c r="A685" s="297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</row>
    <row r="686" spans="1:44" ht="18">
      <c r="A686" s="297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44" ht="18">
      <c r="A687" s="297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44" ht="18">
      <c r="A688" s="297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ht="18">
      <c r="A689" s="297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ht="18">
      <c r="A690" s="297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ht="18">
      <c r="A691" s="297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ht="18">
      <c r="A692" s="297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ht="18">
      <c r="A693" s="297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ht="18">
      <c r="A694" s="297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ht="18">
      <c r="A695" s="297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ht="18">
      <c r="A696" s="297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ht="18">
      <c r="A697" s="297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ht="18">
      <c r="A698" s="297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ht="18">
      <c r="A699" s="297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ht="18">
      <c r="A700" s="297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ht="18">
      <c r="A701" s="297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ht="18">
      <c r="A702" s="297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ht="18">
      <c r="A703" s="297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</row>
    <row r="704" spans="1:44" ht="18">
      <c r="A704" s="297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</row>
    <row r="705" spans="1:44" ht="18">
      <c r="A705" s="297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</row>
    <row r="706" spans="1:44" ht="18">
      <c r="A706" s="297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</row>
    <row r="707" spans="1:44" ht="18">
      <c r="A707" s="297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</row>
    <row r="708" spans="1:44" ht="18">
      <c r="A708" s="297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</row>
    <row r="709" spans="1:44" ht="18">
      <c r="A709" s="297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</row>
    <row r="710" spans="1:44" ht="18">
      <c r="A710" s="297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44" ht="18">
      <c r="A711" s="297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44" ht="18">
      <c r="A712" s="297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44" ht="18">
      <c r="A713" s="297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44" ht="18">
      <c r="A714" s="297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44" ht="18">
      <c r="A715" s="297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44" ht="18">
      <c r="A716" s="297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44" ht="18">
      <c r="A717" s="297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44" ht="18">
      <c r="A718" s="297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44" ht="18">
      <c r="A719" s="297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44" ht="18">
      <c r="A720" s="297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ht="18">
      <c r="A721" s="297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ht="18">
      <c r="A722" s="297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ht="18">
      <c r="A723" s="297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ht="18">
      <c r="A724" s="297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ht="18">
      <c r="A725" s="297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ht="18">
      <c r="A726" s="297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</row>
    <row r="727" spans="1:44" ht="18">
      <c r="A727" s="297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</row>
    <row r="728" spans="1:44" ht="18">
      <c r="A728" s="297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</row>
    <row r="729" spans="1:44" ht="18">
      <c r="A729" s="297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</row>
    <row r="730" spans="1:44" ht="18">
      <c r="A730" s="297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</row>
    <row r="731" spans="1:44" ht="18">
      <c r="A731" s="297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</row>
    <row r="732" spans="1:44" ht="18">
      <c r="A732" s="297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ht="18">
      <c r="A733" s="297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8">
      <c r="A734" s="297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ht="18">
      <c r="A735" s="297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8">
      <c r="A736" s="297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44" ht="18">
      <c r="A737" s="297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44" ht="18">
      <c r="A738" s="297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44" ht="18">
      <c r="A739" s="297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44" ht="18">
      <c r="A740" s="297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</row>
    <row r="741" spans="1:44" ht="18">
      <c r="A741" s="297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44" ht="18">
      <c r="A742" s="297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44" ht="18">
      <c r="A743" s="297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44" ht="18">
      <c r="A744" s="297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44" ht="18">
      <c r="A745" s="297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44" ht="18">
      <c r="A746" s="297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44" ht="18">
      <c r="A747" s="297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44" ht="18">
      <c r="A748" s="297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44" ht="18">
      <c r="A749" s="297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</row>
    <row r="750" spans="1:44" ht="18">
      <c r="A750" s="297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</row>
    <row r="751" spans="1:44" ht="18">
      <c r="A751" s="297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</row>
    <row r="752" spans="1:44" ht="18">
      <c r="A752" s="297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</row>
    <row r="753" spans="1:44" ht="18">
      <c r="A753" s="297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</row>
    <row r="754" spans="1:44" ht="18">
      <c r="A754" s="297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</row>
    <row r="755" spans="1:44" ht="18">
      <c r="A755" s="297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ht="18">
      <c r="A756" s="297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ht="18">
      <c r="A757" s="297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ht="18">
      <c r="A758" s="297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ht="18">
      <c r="A759" s="297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ht="18">
      <c r="A760" s="297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ht="18">
      <c r="A761" s="297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ht="18">
      <c r="A762" s="297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ht="18">
      <c r="A763" s="297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ht="18">
      <c r="A764" s="297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ht="18">
      <c r="A765" s="297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ht="18">
      <c r="A766" s="297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ht="18">
      <c r="A767" s="297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ht="18">
      <c r="A768" s="297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44" ht="18">
      <c r="A769" s="297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44" ht="18">
      <c r="A770" s="297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</row>
    <row r="771" spans="1:44" ht="18">
      <c r="A771" s="297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44" ht="18">
      <c r="A772" s="297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</row>
    <row r="773" spans="1:44" ht="18">
      <c r="A773" s="297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</row>
    <row r="774" spans="1:44" ht="18">
      <c r="A774" s="297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</row>
    <row r="775" spans="1:44" ht="18">
      <c r="A775" s="297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</row>
    <row r="776" spans="1:44" ht="18">
      <c r="A776" s="297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</row>
    <row r="777" spans="1:44" ht="18">
      <c r="A777" s="297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</row>
    <row r="778" spans="1:44" ht="18">
      <c r="A778" s="297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44" ht="18">
      <c r="A779" s="297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44" ht="18">
      <c r="A780" s="297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44" ht="18">
      <c r="A781" s="297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44" ht="18">
      <c r="A782" s="297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44" ht="18">
      <c r="A783" s="297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44" ht="18">
      <c r="A784" s="297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ht="18">
      <c r="A785" s="297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ht="18">
      <c r="A786" s="297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ht="18">
      <c r="A787" s="297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ht="18">
      <c r="A788" s="297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ht="18">
      <c r="A789" s="297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ht="18">
      <c r="A790" s="297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ht="18">
      <c r="A791" s="297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ht="18">
      <c r="A792" s="297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ht="18">
      <c r="A793" s="297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ht="18">
      <c r="A794" s="297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ht="18">
      <c r="A795" s="297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</row>
    <row r="796" spans="1:44" ht="18">
      <c r="A796" s="297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</row>
    <row r="797" spans="1:44" ht="18">
      <c r="A797" s="297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</row>
    <row r="798" spans="1:44" ht="18">
      <c r="A798" s="297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</row>
    <row r="799" spans="1:44" ht="18">
      <c r="A799" s="297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</row>
    <row r="800" spans="1:44" ht="18">
      <c r="A800" s="297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</row>
    <row r="801" spans="1:44" ht="18">
      <c r="A801" s="297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</row>
    <row r="802" spans="1:44" ht="18">
      <c r="A802" s="297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44" ht="18">
      <c r="A803" s="297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44" ht="18">
      <c r="A804" s="297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44" ht="18">
      <c r="A805" s="297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44" ht="18">
      <c r="A806" s="297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44" ht="18">
      <c r="A807" s="297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44" ht="18">
      <c r="A808" s="297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44" ht="18">
      <c r="A809" s="297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44" ht="18">
      <c r="A810" s="297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44" ht="18">
      <c r="A811" s="297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44" ht="18">
      <c r="A812" s="297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44" ht="18">
      <c r="A813" s="297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44" ht="18">
      <c r="A814" s="297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44" ht="18">
      <c r="A815" s="297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44" ht="18">
      <c r="A816" s="297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44" ht="18">
      <c r="A817" s="297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44" ht="18">
      <c r="A818" s="297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</row>
    <row r="819" spans="1:44" ht="18">
      <c r="A819" s="297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</row>
    <row r="820" spans="1:44" ht="18">
      <c r="A820" s="297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</row>
    <row r="821" spans="1:44" ht="18">
      <c r="A821" s="297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</row>
    <row r="822" spans="1:44" ht="18">
      <c r="A822" s="297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</row>
    <row r="823" spans="1:44" ht="18">
      <c r="A823" s="297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</row>
    <row r="824" spans="1:44" ht="18">
      <c r="A824" s="297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44" ht="18">
      <c r="A825" s="297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44" ht="18">
      <c r="A826" s="297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44" ht="18">
      <c r="A827" s="297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44" ht="18">
      <c r="A828" s="297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44" ht="18">
      <c r="A829" s="297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44" ht="18">
      <c r="A830" s="297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44" ht="18">
      <c r="A831" s="297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</row>
    <row r="832" spans="1:44" ht="18">
      <c r="A832" s="297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ht="18">
      <c r="A833" s="297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ht="18">
      <c r="A834" s="297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ht="18">
      <c r="A835" s="297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ht="18">
      <c r="A836" s="297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ht="18">
      <c r="A837" s="297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ht="18">
      <c r="A838" s="297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ht="18">
      <c r="A839" s="297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ht="18">
      <c r="A840" s="297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ht="18">
      <c r="A841" s="297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</row>
    <row r="842" spans="1:44" ht="18">
      <c r="A842" s="297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</row>
    <row r="843" spans="1:44" ht="18">
      <c r="A843" s="297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</row>
    <row r="844" spans="1:44" ht="18">
      <c r="A844" s="297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</row>
    <row r="845" spans="1:44" ht="18">
      <c r="A845" s="297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</row>
    <row r="846" spans="1:44" ht="18">
      <c r="A846" s="297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</row>
    <row r="847" spans="1:44" ht="18">
      <c r="A847" s="297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ht="18">
      <c r="A848" s="297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44" ht="18">
      <c r="A849" s="297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44" ht="18">
      <c r="A850" s="297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44" ht="18">
      <c r="A851" s="297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44" ht="18">
      <c r="A852" s="297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44" ht="18">
      <c r="A853" s="297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44" ht="18">
      <c r="A854" s="297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44" ht="18">
      <c r="A855" s="297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44" ht="18">
      <c r="A856" s="297"/>
      <c r="AG856" s="9"/>
      <c r="AH856" s="9"/>
      <c r="AI856" s="9"/>
      <c r="AJ856" s="9"/>
      <c r="AK856" s="83"/>
      <c r="AL856" s="9"/>
      <c r="AM856" s="9"/>
      <c r="AN856" s="9"/>
      <c r="AO856" s="9"/>
      <c r="AP856" s="9"/>
      <c r="AQ856" s="9"/>
      <c r="AR856" s="9"/>
    </row>
    <row r="857" spans="1:44" ht="18">
      <c r="A857" s="297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44" ht="18">
      <c r="A858" s="297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44" ht="18">
      <c r="A859" s="297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44" ht="18">
      <c r="A860" s="297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44" ht="18">
      <c r="A861" s="297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44" ht="18">
      <c r="A862" s="297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</row>
    <row r="863" spans="1:44" ht="18">
      <c r="A863" s="297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44" ht="18">
      <c r="A864" s="297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</row>
    <row r="865" spans="1:44" ht="18">
      <c r="A865" s="297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</row>
    <row r="866" spans="1:44" ht="18">
      <c r="A866" s="297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</row>
    <row r="867" spans="1:44" ht="18">
      <c r="A867" s="297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</row>
    <row r="868" spans="1:44" ht="18">
      <c r="A868" s="297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</row>
    <row r="869" spans="1:44" ht="18">
      <c r="A869" s="297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</row>
    <row r="870" spans="1:44" ht="18">
      <c r="A870" s="297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ht="18">
      <c r="A871" s="297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ht="18">
      <c r="A872" s="297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ht="18">
      <c r="A873" s="297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ht="18">
      <c r="A874" s="297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ht="18">
      <c r="A875" s="297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ht="18">
      <c r="A876" s="297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ht="18">
      <c r="A877" s="297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ht="18">
      <c r="A878" s="297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ht="18">
      <c r="A879" s="297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ht="18">
      <c r="A880" s="297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44" ht="18">
      <c r="A881" s="297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44" ht="18">
      <c r="A882" s="297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44" ht="18">
      <c r="A883" s="297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44" ht="18">
      <c r="A884" s="297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44" ht="18">
      <c r="A885" s="297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44" ht="18">
      <c r="A886" s="297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44" ht="18">
      <c r="A887" s="297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</row>
    <row r="888" spans="1:44" ht="18">
      <c r="A888" s="297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</row>
    <row r="889" spans="1:44" ht="18">
      <c r="A889" s="297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</row>
    <row r="890" spans="1:44" ht="18">
      <c r="A890" s="297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</row>
    <row r="891" spans="1:44" ht="18">
      <c r="A891" s="297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</row>
    <row r="892" spans="1:44" ht="18">
      <c r="A892" s="297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</row>
    <row r="893" spans="1:44" ht="18">
      <c r="A893" s="297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</row>
    <row r="894" spans="1:44" ht="18">
      <c r="A894" s="297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44" ht="18">
      <c r="A895" s="297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44" ht="18">
      <c r="A896" s="297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ht="18">
      <c r="A897" s="297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ht="18">
      <c r="A898" s="297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ht="18">
      <c r="A899" s="297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ht="18">
      <c r="A900" s="297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ht="18">
      <c r="A901" s="297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ht="18">
      <c r="A902" s="297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ht="18">
      <c r="A903" s="297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ht="18">
      <c r="A904" s="297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ht="18">
      <c r="A905" s="297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ht="18">
      <c r="A906" s="297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ht="18">
      <c r="A907" s="297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ht="18">
      <c r="A908" s="297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ht="18">
      <c r="A909" s="297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ht="18">
      <c r="A910" s="297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</row>
    <row r="911" spans="1:44" ht="18">
      <c r="A911" s="297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</row>
    <row r="912" spans="1:44" ht="18">
      <c r="A912" s="297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</row>
    <row r="913" spans="1:44" ht="18">
      <c r="A913" s="297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</row>
    <row r="914" spans="1:44" ht="18">
      <c r="A914" s="297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</row>
    <row r="915" spans="1:44" ht="18">
      <c r="A915" s="297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</row>
    <row r="916" spans="1:44" ht="18">
      <c r="A916" s="297"/>
      <c r="AG916" s="9"/>
      <c r="AH916" s="9"/>
      <c r="AL916" s="9"/>
      <c r="AM916" s="9"/>
      <c r="AN916" s="9"/>
      <c r="AO916" s="9"/>
      <c r="AP916" s="9"/>
      <c r="AQ916" s="9"/>
      <c r="AR916" s="9"/>
    </row>
    <row r="917" spans="1:44" ht="18">
      <c r="A917" s="297"/>
      <c r="AG917" s="9"/>
      <c r="AH917" s="9"/>
      <c r="AL917" s="9"/>
      <c r="AM917" s="9"/>
      <c r="AN917" s="9"/>
      <c r="AO917" s="9"/>
      <c r="AP917" s="9"/>
      <c r="AQ917" s="9"/>
      <c r="AR917" s="9"/>
    </row>
    <row r="918" spans="1:44" ht="18">
      <c r="A918" s="297"/>
      <c r="AG918" s="9"/>
      <c r="AH918" s="9"/>
      <c r="AL918" s="9"/>
      <c r="AM918" s="9"/>
      <c r="AN918" s="9"/>
      <c r="AO918" s="9"/>
      <c r="AP918" s="9"/>
      <c r="AQ918" s="9"/>
      <c r="AR918" s="9"/>
    </row>
    <row r="919" spans="1:44" ht="18">
      <c r="A919" s="297"/>
      <c r="AG919" s="9"/>
      <c r="AH919" s="9"/>
      <c r="AL919" s="9"/>
      <c r="AM919" s="9"/>
      <c r="AN919" s="9"/>
      <c r="AO919" s="9"/>
      <c r="AP919" s="9"/>
      <c r="AQ919" s="9"/>
      <c r="AR919" s="9"/>
    </row>
    <row r="920" spans="1:44" ht="18">
      <c r="A920" s="297"/>
      <c r="AG920" s="9"/>
      <c r="AH920" s="9"/>
      <c r="AL920" s="9"/>
      <c r="AM920" s="9"/>
      <c r="AN920" s="9"/>
      <c r="AO920" s="9"/>
      <c r="AP920" s="9"/>
      <c r="AQ920" s="9"/>
      <c r="AR920" s="9"/>
    </row>
    <row r="921" spans="1:44" ht="18">
      <c r="A921" s="297"/>
      <c r="AG921" s="9"/>
      <c r="AH921" s="9"/>
      <c r="AL921" s="9"/>
      <c r="AM921" s="9"/>
      <c r="AN921" s="9"/>
      <c r="AO921" s="9"/>
      <c r="AP921" s="9"/>
      <c r="AQ921" s="9"/>
      <c r="AR921" s="9"/>
    </row>
    <row r="922" spans="1:44" ht="18">
      <c r="A922" s="297"/>
      <c r="AG922" s="9"/>
      <c r="AK922" s="9"/>
      <c r="AL922" s="9"/>
      <c r="AM922" s="9"/>
      <c r="AN922" s="9"/>
      <c r="AO922" s="9"/>
      <c r="AP922" s="9"/>
      <c r="AQ922" s="9"/>
      <c r="AR922" s="9"/>
    </row>
    <row r="923" spans="1:44" ht="18">
      <c r="A923" s="297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44" ht="18">
      <c r="A924" s="297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44" ht="18">
      <c r="A925" s="297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44" ht="18">
      <c r="A926" s="297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44" ht="18">
      <c r="A927" s="297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44" ht="18">
      <c r="A928" s="297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ht="18">
      <c r="A929" s="297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ht="18">
      <c r="A930" s="297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ht="18">
      <c r="A931" s="297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ht="18">
      <c r="A932" s="297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ht="18">
      <c r="A933" s="297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</row>
    <row r="934" spans="1:44" ht="18">
      <c r="A934" s="297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</row>
    <row r="935" spans="1:44" ht="18">
      <c r="A935" s="297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</row>
    <row r="936" spans="1:44" ht="18">
      <c r="A936" s="297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</row>
    <row r="937" spans="1:44" ht="18">
      <c r="A937" s="297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</row>
    <row r="938" spans="1:44" ht="18">
      <c r="A938" s="297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</row>
    <row r="939" spans="1:44" ht="18">
      <c r="A939" s="297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ht="18">
      <c r="A940" s="297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ht="18">
      <c r="A941" s="297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ht="18">
      <c r="A942" s="297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ht="18">
      <c r="A943" s="297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ht="18">
      <c r="A944" s="297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44" ht="18">
      <c r="A945" s="297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44" ht="18">
      <c r="A946" s="297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44" ht="18">
      <c r="A947" s="297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44" ht="18">
      <c r="A948" s="297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44" ht="18">
      <c r="A949" s="297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44" ht="18">
      <c r="A950" s="297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44" ht="18">
      <c r="A951" s="297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44" ht="18">
      <c r="A952" s="297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44" ht="18">
      <c r="A953" s="297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</row>
    <row r="954" spans="1:44" ht="18">
      <c r="A954" s="297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44" ht="18">
      <c r="A955" s="297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44" ht="18">
      <c r="A956" s="297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</row>
    <row r="957" spans="1:44" ht="18">
      <c r="A957" s="297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</row>
    <row r="958" spans="1:44" ht="18">
      <c r="A958" s="297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</row>
    <row r="959" spans="1:44" ht="18">
      <c r="A959" s="297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</row>
    <row r="960" spans="1:44" ht="18">
      <c r="A960" s="297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</row>
    <row r="961" spans="1:44" ht="18">
      <c r="A961" s="297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</row>
    <row r="962" spans="1:44" ht="18">
      <c r="A962" s="297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ht="18">
      <c r="A963" s="297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ht="18">
      <c r="A964" s="297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ht="18">
      <c r="A965" s="297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ht="18">
      <c r="A966" s="297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ht="18">
      <c r="A967" s="297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ht="18">
      <c r="A968" s="297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ht="18">
      <c r="A969" s="297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ht="18">
      <c r="A970" s="297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ht="18">
      <c r="A971" s="297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ht="18">
      <c r="A972" s="297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ht="18">
      <c r="A973" s="297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ht="18">
      <c r="A974" s="297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ht="18">
      <c r="A975" s="297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ht="18">
      <c r="A976" s="297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44" ht="18">
      <c r="A977" s="297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44" ht="18">
      <c r="A978" s="297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44" ht="18">
      <c r="A979" s="297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</row>
    <row r="980" spans="1:44" ht="18">
      <c r="A980" s="297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</row>
    <row r="981" spans="1:44" ht="18">
      <c r="A981" s="297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</row>
    <row r="982" spans="1:44" ht="18">
      <c r="A982" s="297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</row>
    <row r="983" spans="1:44" ht="18">
      <c r="A983" s="297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</row>
    <row r="984" spans="1:44" ht="18">
      <c r="A984" s="297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</row>
    <row r="985" spans="1:44" ht="18">
      <c r="A985" s="297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44" ht="18">
      <c r="A986" s="297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44" ht="18">
      <c r="A987" s="297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44" ht="18">
      <c r="A988" s="297"/>
      <c r="AG988" s="9"/>
      <c r="AH988" s="9"/>
      <c r="AI988" s="9"/>
      <c r="AJ988" s="9"/>
      <c r="AK988" s="83"/>
      <c r="AL988" s="9"/>
      <c r="AM988" s="9"/>
      <c r="AN988" s="9"/>
      <c r="AO988" s="9"/>
      <c r="AP988" s="9"/>
      <c r="AQ988" s="9"/>
      <c r="AR988" s="9"/>
    </row>
    <row r="989" spans="1:44" ht="18">
      <c r="A989" s="297"/>
      <c r="AG989" s="9"/>
      <c r="AH989" s="9"/>
      <c r="AI989" s="9"/>
      <c r="AJ989" s="9"/>
      <c r="AK989" s="83"/>
      <c r="AL989" s="9"/>
      <c r="AM989" s="9"/>
      <c r="AN989" s="9"/>
      <c r="AO989" s="9"/>
      <c r="AP989" s="9"/>
      <c r="AQ989" s="9"/>
      <c r="AR989" s="9"/>
    </row>
    <row r="990" spans="1:44" ht="18">
      <c r="A990" s="297"/>
      <c r="AG990" s="9"/>
      <c r="AH990" s="9"/>
      <c r="AI990" s="9"/>
      <c r="AJ990" s="9"/>
      <c r="AK990" s="83"/>
      <c r="AL990" s="9"/>
      <c r="AM990" s="9"/>
      <c r="AN990" s="9"/>
      <c r="AO990" s="9"/>
      <c r="AP990" s="9"/>
      <c r="AQ990" s="9"/>
      <c r="AR990" s="9"/>
    </row>
    <row r="991" spans="1:44" ht="18">
      <c r="A991" s="297"/>
      <c r="AG991" s="9"/>
      <c r="AH991" s="9"/>
      <c r="AI991" s="9"/>
      <c r="AJ991" s="9"/>
      <c r="AK991" s="83"/>
      <c r="AL991" s="9"/>
      <c r="AM991" s="9"/>
      <c r="AN991" s="9"/>
      <c r="AO991" s="9"/>
      <c r="AP991" s="9"/>
      <c r="AQ991" s="9"/>
      <c r="AR991" s="9"/>
    </row>
    <row r="992" spans="1:44" ht="18">
      <c r="A992" s="297"/>
      <c r="AG992" s="9"/>
      <c r="AH992" s="9"/>
      <c r="AI992" s="9"/>
      <c r="AJ992" s="9"/>
      <c r="AK992" s="83"/>
      <c r="AL992" s="9"/>
      <c r="AM992" s="9"/>
      <c r="AN992" s="9"/>
      <c r="AO992" s="9"/>
      <c r="AP992" s="9"/>
      <c r="AQ992" s="9"/>
      <c r="AR992" s="9"/>
    </row>
    <row r="993" spans="1:44" ht="18">
      <c r="A993" s="297"/>
      <c r="AG993" s="9"/>
      <c r="AH993" s="9"/>
      <c r="AI993" s="9"/>
      <c r="AJ993" s="9"/>
      <c r="AK993" s="83"/>
      <c r="AL993" s="9"/>
      <c r="AM993" s="9"/>
      <c r="AN993" s="9"/>
      <c r="AO993" s="9"/>
      <c r="AP993" s="9"/>
      <c r="AQ993" s="9"/>
      <c r="AR993" s="9"/>
    </row>
    <row r="994" spans="1:44" ht="18">
      <c r="A994" s="297"/>
      <c r="AG994" s="9"/>
      <c r="AH994" s="9"/>
      <c r="AI994" s="9"/>
      <c r="AJ994" s="9"/>
      <c r="AK994" s="83"/>
      <c r="AL994" s="9"/>
      <c r="AM994" s="9"/>
      <c r="AN994" s="9"/>
      <c r="AO994" s="9"/>
      <c r="AP994" s="9"/>
      <c r="AQ994" s="9"/>
      <c r="AR994" s="9"/>
    </row>
    <row r="995" spans="1:44" ht="18">
      <c r="A995" s="297"/>
      <c r="AG995" s="9"/>
      <c r="AH995" s="9"/>
      <c r="AI995" s="9"/>
      <c r="AJ995" s="9"/>
      <c r="AK995" s="83"/>
      <c r="AL995" s="9"/>
      <c r="AM995" s="9"/>
      <c r="AN995" s="9"/>
      <c r="AO995" s="9"/>
      <c r="AP995" s="9"/>
      <c r="AQ995" s="9"/>
      <c r="AR995" s="9"/>
    </row>
    <row r="996" spans="1:44" ht="18">
      <c r="A996" s="297"/>
      <c r="AG996" s="9"/>
      <c r="AH996" s="9"/>
      <c r="AI996" s="9"/>
      <c r="AJ996" s="9"/>
      <c r="AK996" s="83"/>
      <c r="AL996" s="9"/>
      <c r="AM996" s="9"/>
      <c r="AN996" s="9"/>
      <c r="AO996" s="9"/>
      <c r="AP996" s="9"/>
      <c r="AQ996" s="9"/>
      <c r="AR996" s="9"/>
    </row>
    <row r="997" spans="1:44" ht="18">
      <c r="A997" s="297"/>
      <c r="AG997" s="9"/>
      <c r="AH997" s="9"/>
      <c r="AI997" s="9"/>
      <c r="AJ997" s="9"/>
      <c r="AK997" s="83"/>
      <c r="AL997" s="9"/>
      <c r="AM997" s="9"/>
      <c r="AN997" s="9"/>
      <c r="AO997" s="9"/>
      <c r="AP997" s="9"/>
      <c r="AQ997" s="9"/>
      <c r="AR997" s="9"/>
    </row>
    <row r="998" spans="1:44" ht="18">
      <c r="A998" s="297"/>
      <c r="AG998" s="9"/>
      <c r="AH998" s="9"/>
      <c r="AI998" s="9"/>
      <c r="AJ998" s="9"/>
      <c r="AK998" s="83"/>
      <c r="AL998" s="9"/>
      <c r="AM998" s="9"/>
      <c r="AN998" s="9"/>
      <c r="AO998" s="9"/>
      <c r="AP998" s="9"/>
      <c r="AQ998" s="9"/>
      <c r="AR998" s="9"/>
    </row>
    <row r="999" spans="1:44" ht="18">
      <c r="A999" s="297"/>
      <c r="AG999" s="9"/>
      <c r="AH999" s="9"/>
      <c r="AI999" s="9"/>
      <c r="AJ999" s="9"/>
      <c r="AK999" s="83"/>
      <c r="AL999" s="9"/>
      <c r="AM999" s="9"/>
      <c r="AN999" s="9"/>
      <c r="AO999" s="9"/>
      <c r="AP999" s="9"/>
      <c r="AQ999" s="9"/>
      <c r="AR999" s="9"/>
    </row>
    <row r="1000" spans="1:44" ht="18">
      <c r="A1000" s="297"/>
      <c r="AG1000" s="9"/>
      <c r="AH1000" s="9"/>
      <c r="AI1000" s="9"/>
      <c r="AJ1000" s="9"/>
      <c r="AK1000" s="83"/>
      <c r="AL1000" s="9"/>
      <c r="AM1000" s="9"/>
      <c r="AN1000" s="9"/>
      <c r="AO1000" s="9"/>
      <c r="AP1000" s="9"/>
      <c r="AQ1000" s="9"/>
      <c r="AR1000" s="9"/>
    </row>
    <row r="1001" spans="1:44" ht="18">
      <c r="A1001" s="297"/>
      <c r="AG1001" s="9"/>
      <c r="AH1001" s="9"/>
      <c r="AI1001" s="9"/>
      <c r="AJ1001" s="9"/>
      <c r="AK1001" s="83"/>
      <c r="AL1001" s="9"/>
      <c r="AM1001" s="9"/>
      <c r="AN1001" s="9"/>
      <c r="AO1001" s="9"/>
      <c r="AP1001" s="9"/>
      <c r="AQ1001" s="9"/>
      <c r="AR1001" s="9"/>
    </row>
    <row r="1002" spans="1:44" ht="18">
      <c r="A1002" s="297"/>
      <c r="AG1002" s="9"/>
      <c r="AH1002" s="9"/>
      <c r="AI1002" s="9"/>
      <c r="AJ1002" s="9"/>
      <c r="AK1002" s="83"/>
      <c r="AL1002" s="9"/>
      <c r="AM1002" s="9"/>
      <c r="AN1002" s="9"/>
      <c r="AO1002" s="9"/>
      <c r="AP1002" s="9"/>
      <c r="AQ1002" s="9"/>
      <c r="AR1002" s="9"/>
    </row>
    <row r="1003" spans="1:44" ht="18">
      <c r="A1003" s="297"/>
      <c r="AG1003" s="9"/>
      <c r="AH1003" s="9"/>
      <c r="AI1003" s="9"/>
      <c r="AJ1003" s="9"/>
      <c r="AK1003" s="83"/>
      <c r="AL1003" s="9"/>
      <c r="AM1003" s="9"/>
      <c r="AN1003" s="9"/>
      <c r="AO1003" s="9"/>
      <c r="AP1003" s="9"/>
      <c r="AQ1003" s="9"/>
      <c r="AR1003" s="9"/>
    </row>
    <row r="1004" spans="1:44" ht="18">
      <c r="A1004" s="297"/>
      <c r="AG1004" s="9"/>
      <c r="AH1004" s="9"/>
      <c r="AI1004" s="9"/>
      <c r="AJ1004" s="9"/>
      <c r="AK1004" s="83"/>
      <c r="AL1004" s="9"/>
      <c r="AM1004" s="9"/>
      <c r="AN1004" s="9"/>
      <c r="AO1004" s="9"/>
      <c r="AP1004" s="9"/>
      <c r="AQ1004" s="9"/>
      <c r="AR1004" s="9"/>
    </row>
    <row r="1005" spans="1:44" ht="18">
      <c r="A1005" s="297"/>
      <c r="AG1005" s="9"/>
      <c r="AH1005" s="9"/>
      <c r="AI1005" s="9"/>
      <c r="AJ1005" s="9"/>
      <c r="AK1005" s="83"/>
      <c r="AL1005" s="9"/>
      <c r="AM1005" s="9"/>
      <c r="AN1005" s="9"/>
      <c r="AO1005" s="9"/>
      <c r="AP1005" s="9"/>
      <c r="AQ1005" s="9"/>
      <c r="AR1005" s="9"/>
    </row>
    <row r="1006" spans="1:44" ht="18">
      <c r="A1006" s="297"/>
      <c r="AG1006" s="9"/>
      <c r="AH1006" s="9"/>
      <c r="AI1006" s="9"/>
      <c r="AJ1006" s="9"/>
      <c r="AK1006" s="83"/>
      <c r="AL1006" s="9"/>
      <c r="AM1006" s="9"/>
      <c r="AN1006" s="9"/>
      <c r="AO1006" s="9"/>
      <c r="AP1006" s="9"/>
      <c r="AQ1006" s="9"/>
      <c r="AR1006" s="9"/>
    </row>
    <row r="1007" spans="1:44" ht="18">
      <c r="A1007" s="297"/>
      <c r="AG1007" s="9"/>
      <c r="AH1007" s="9"/>
      <c r="AI1007" s="9"/>
      <c r="AJ1007" s="9"/>
      <c r="AK1007" s="83"/>
      <c r="AL1007" s="9"/>
      <c r="AM1007" s="9"/>
      <c r="AN1007" s="9"/>
      <c r="AO1007" s="9"/>
      <c r="AP1007" s="9"/>
      <c r="AQ1007" s="9"/>
      <c r="AR1007" s="9"/>
    </row>
    <row r="1008" spans="1:44" ht="18">
      <c r="A1008" s="297"/>
      <c r="AG1008" s="9"/>
      <c r="AH1008" s="9"/>
      <c r="AI1008" s="9"/>
      <c r="AJ1008" s="9"/>
      <c r="AK1008" s="83"/>
      <c r="AL1008" s="9"/>
      <c r="AM1008" s="9"/>
      <c r="AN1008" s="9"/>
      <c r="AO1008" s="9"/>
      <c r="AP1008" s="9"/>
      <c r="AQ1008" s="9"/>
      <c r="AR1008" s="9"/>
    </row>
    <row r="1009" spans="1:44" ht="18">
      <c r="A1009" s="297"/>
      <c r="AG1009" s="9"/>
      <c r="AH1009" s="9"/>
      <c r="AI1009" s="9"/>
      <c r="AJ1009" s="9"/>
      <c r="AK1009" s="83"/>
      <c r="AL1009" s="9"/>
      <c r="AM1009" s="9"/>
      <c r="AN1009" s="9"/>
      <c r="AO1009" s="9"/>
      <c r="AP1009" s="9"/>
      <c r="AQ1009" s="9"/>
      <c r="AR1009" s="9"/>
    </row>
    <row r="1010" spans="1:44" ht="18">
      <c r="A1010" s="297"/>
      <c r="AG1010" s="9"/>
      <c r="AH1010" s="9"/>
      <c r="AI1010" s="9"/>
      <c r="AJ1010" s="9"/>
      <c r="AK1010" s="83"/>
      <c r="AL1010" s="9"/>
      <c r="AM1010" s="9"/>
      <c r="AN1010" s="9"/>
      <c r="AO1010" s="9"/>
      <c r="AP1010" s="9"/>
      <c r="AQ1010" s="9"/>
      <c r="AR1010" s="9"/>
    </row>
    <row r="1011" spans="1:44" ht="18">
      <c r="A1011" s="297"/>
      <c r="AG1011" s="9"/>
      <c r="AH1011" s="9"/>
      <c r="AI1011" s="9"/>
      <c r="AJ1011" s="9"/>
      <c r="AK1011" s="83"/>
      <c r="AL1011" s="9"/>
      <c r="AM1011" s="9"/>
      <c r="AN1011" s="9"/>
      <c r="AO1011" s="9"/>
      <c r="AP1011" s="9"/>
      <c r="AQ1011" s="9"/>
      <c r="AR1011" s="9"/>
    </row>
    <row r="1012" spans="1:44" ht="18">
      <c r="A1012" s="297"/>
      <c r="AG1012" s="9"/>
      <c r="AH1012" s="9"/>
      <c r="AI1012" s="9"/>
      <c r="AJ1012" s="9"/>
      <c r="AK1012" s="83"/>
      <c r="AL1012" s="9"/>
      <c r="AM1012" s="9"/>
      <c r="AN1012" s="9"/>
      <c r="AO1012" s="9"/>
      <c r="AP1012" s="9"/>
      <c r="AQ1012" s="9"/>
      <c r="AR1012" s="9"/>
    </row>
    <row r="1013" spans="1:44" ht="18">
      <c r="A1013" s="297"/>
      <c r="AG1013" s="9"/>
      <c r="AH1013" s="9"/>
      <c r="AI1013" s="9"/>
      <c r="AJ1013" s="9"/>
      <c r="AK1013" s="83"/>
      <c r="AL1013" s="9"/>
      <c r="AM1013" s="9"/>
      <c r="AN1013" s="9"/>
      <c r="AO1013" s="9"/>
      <c r="AP1013" s="9"/>
      <c r="AQ1013" s="9"/>
      <c r="AR1013" s="9"/>
    </row>
    <row r="1014" spans="1:44" ht="18">
      <c r="A1014" s="297"/>
      <c r="AG1014" s="9"/>
      <c r="AH1014" s="9"/>
      <c r="AI1014" s="9"/>
      <c r="AJ1014" s="9"/>
      <c r="AK1014" s="83"/>
      <c r="AL1014" s="9"/>
      <c r="AM1014" s="9"/>
      <c r="AN1014" s="9"/>
      <c r="AO1014" s="9"/>
      <c r="AP1014" s="9"/>
      <c r="AQ1014" s="9"/>
      <c r="AR1014" s="9"/>
    </row>
    <row r="1015" spans="1:44" ht="18">
      <c r="A1015" s="297"/>
      <c r="AG1015" s="9"/>
      <c r="AH1015" s="9"/>
      <c r="AI1015" s="9"/>
      <c r="AJ1015" s="9"/>
      <c r="AK1015" s="83"/>
      <c r="AL1015" s="9"/>
      <c r="AM1015" s="9"/>
      <c r="AN1015" s="9"/>
      <c r="AO1015" s="9"/>
      <c r="AP1015" s="9"/>
      <c r="AQ1015" s="9"/>
      <c r="AR1015" s="9"/>
    </row>
    <row r="1016" spans="1:44" ht="18">
      <c r="A1016" s="297"/>
      <c r="AG1016" s="9"/>
      <c r="AH1016" s="9"/>
      <c r="AI1016" s="9"/>
      <c r="AJ1016" s="9"/>
      <c r="AK1016" s="83"/>
      <c r="AL1016" s="9"/>
      <c r="AM1016" s="9"/>
      <c r="AN1016" s="9"/>
      <c r="AO1016" s="9"/>
      <c r="AP1016" s="9"/>
      <c r="AQ1016" s="9"/>
      <c r="AR1016" s="9"/>
    </row>
    <row r="1017" spans="1:44" ht="18">
      <c r="A1017" s="297"/>
      <c r="AG1017" s="9"/>
      <c r="AH1017" s="9"/>
      <c r="AI1017" s="9"/>
      <c r="AJ1017" s="9"/>
      <c r="AK1017" s="83"/>
      <c r="AL1017" s="9"/>
      <c r="AM1017" s="9"/>
      <c r="AN1017" s="9"/>
      <c r="AO1017" s="9"/>
      <c r="AP1017" s="9"/>
      <c r="AQ1017" s="9"/>
      <c r="AR1017" s="9"/>
    </row>
    <row r="1018" spans="1:44" ht="18">
      <c r="A1018" s="297"/>
      <c r="AG1018" s="9"/>
      <c r="AH1018" s="83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44" ht="18">
      <c r="A1019" s="297"/>
      <c r="AG1019" s="9"/>
      <c r="AH1019" s="83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44" ht="18">
      <c r="A1020" s="297"/>
      <c r="AG1020" s="9"/>
      <c r="AH1020" s="83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44" ht="18">
      <c r="A1021" s="297"/>
      <c r="AG1021" s="9"/>
      <c r="AH1021" s="83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44" ht="18">
      <c r="A1022" s="297"/>
      <c r="AG1022" s="9"/>
      <c r="AH1022" s="83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44" ht="18">
      <c r="A1023" s="297"/>
      <c r="AG1023" s="9"/>
      <c r="AH1023" s="83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44" ht="18">
      <c r="A1024" s="297"/>
      <c r="AG1024" s="9"/>
      <c r="AH1024" s="83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ht="18">
      <c r="A1025" s="297"/>
      <c r="AG1025" s="9"/>
      <c r="AH1025" s="83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</row>
    <row r="1026" spans="1:44" ht="18">
      <c r="A1026" s="297"/>
      <c r="AG1026" s="9"/>
      <c r="AH1026" s="83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</row>
    <row r="1027" spans="1:44" ht="18">
      <c r="A1027" s="297"/>
      <c r="AG1027" s="9"/>
      <c r="AH1027" s="83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</row>
    <row r="1028" spans="1:44" ht="18">
      <c r="A1028" s="297"/>
      <c r="AG1028" s="9"/>
      <c r="AH1028" s="83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</row>
    <row r="1029" spans="1:44" ht="18">
      <c r="A1029" s="297"/>
      <c r="AG1029" s="9"/>
      <c r="AH1029" s="83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</row>
    <row r="1030" spans="1:44" ht="18">
      <c r="A1030" s="297"/>
      <c r="AG1030" s="9"/>
      <c r="AH1030" s="83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</row>
    <row r="1031" spans="1:44" ht="18">
      <c r="A1031" s="297"/>
      <c r="AG1031" s="9"/>
      <c r="AH1031" s="83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ht="18">
      <c r="A1032" s="297"/>
      <c r="AG1032" s="9"/>
      <c r="AH1032" s="83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ht="18">
      <c r="A1033" s="297"/>
      <c r="AG1033" s="9"/>
      <c r="AH1033" s="83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ht="18">
      <c r="A1034" s="297"/>
      <c r="AG1034" s="9"/>
      <c r="AH1034" s="83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ht="18">
      <c r="A1035" s="297"/>
      <c r="AG1035" s="9"/>
      <c r="AH1035" s="83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ht="18">
      <c r="A1036" s="297"/>
      <c r="AG1036" s="9"/>
      <c r="AH1036" s="83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ht="18">
      <c r="A1037" s="297"/>
      <c r="AG1037" s="9"/>
      <c r="AH1037" s="83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ht="18">
      <c r="A1038" s="297"/>
      <c r="AG1038" s="9"/>
      <c r="AH1038" s="83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ht="18">
      <c r="A1039" s="297"/>
      <c r="AG1039" s="9"/>
      <c r="AH1039" s="83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ht="18">
      <c r="A1040" s="297"/>
      <c r="AG1040" s="9"/>
      <c r="AH1040" s="83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44" ht="18">
      <c r="A1041" s="297"/>
      <c r="AG1041" s="9"/>
      <c r="AH1041" s="83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44" ht="18">
      <c r="A1042" s="297"/>
      <c r="AG1042" s="9"/>
      <c r="AH1042" s="83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44" ht="18">
      <c r="A1043" s="297"/>
      <c r="AG1043" s="9"/>
      <c r="AH1043" s="83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44" ht="18">
      <c r="A1044" s="297"/>
      <c r="AG1044" s="9"/>
      <c r="AH1044" s="83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</row>
    <row r="1045" spans="1:44" ht="18">
      <c r="A1045" s="297"/>
      <c r="AG1045" s="9"/>
      <c r="AH1045" s="83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44" ht="18">
      <c r="A1046" s="297"/>
      <c r="AG1046" s="9"/>
      <c r="AH1046" s="83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44" ht="18">
      <c r="A1047" s="297"/>
      <c r="AG1047" s="9"/>
      <c r="AH1047" s="83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44" ht="18">
      <c r="A1048" s="297"/>
      <c r="AG1048" s="9"/>
      <c r="AH1048" s="83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</row>
    <row r="1049" spans="1:44" ht="18">
      <c r="A1049" s="297"/>
      <c r="AG1049" s="9"/>
      <c r="AH1049" s="83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</row>
    <row r="1050" spans="1:44" ht="18">
      <c r="A1050" s="297"/>
      <c r="AG1050" s="9"/>
      <c r="AH1050" s="83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</row>
    <row r="1051" spans="1:44" ht="18">
      <c r="A1051" s="297"/>
      <c r="AG1051" s="9"/>
      <c r="AH1051" s="83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</row>
    <row r="1052" spans="1:44" ht="18">
      <c r="A1052" s="297"/>
      <c r="AG1052" s="9"/>
      <c r="AH1052" s="83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</row>
    <row r="1053" spans="1:44" ht="18">
      <c r="A1053" s="297"/>
      <c r="AG1053" s="9"/>
      <c r="AH1053" s="83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</row>
    <row r="1054" spans="1:44" ht="18">
      <c r="A1054" s="297"/>
      <c r="AG1054" s="9"/>
      <c r="AH1054" s="83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44" ht="18">
      <c r="A1055" s="297"/>
      <c r="AG1055" s="9"/>
      <c r="AH1055" s="83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44" ht="18">
      <c r="A1056" s="297"/>
      <c r="AG1056" s="9"/>
      <c r="AH1056" s="83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ht="18">
      <c r="A1057" s="297"/>
      <c r="AG1057" s="9"/>
      <c r="AH1057" s="83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ht="18">
      <c r="A1058" s="297"/>
      <c r="AG1058" s="9"/>
      <c r="AH1058" s="83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ht="18">
      <c r="A1059" s="297"/>
      <c r="AG1059" s="9"/>
      <c r="AH1059" s="83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ht="18">
      <c r="A1060" s="297"/>
      <c r="AG1060" s="9"/>
      <c r="AH1060" s="83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ht="18">
      <c r="A1061" s="297"/>
      <c r="AG1061" s="9"/>
      <c r="AH1061" s="83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ht="18">
      <c r="A1062" s="297"/>
      <c r="AG1062" s="9"/>
      <c r="AH1062" s="83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ht="18">
      <c r="A1063" s="297"/>
      <c r="AG1063" s="9"/>
      <c r="AH1063" s="83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ht="18">
      <c r="A1064" s="297"/>
      <c r="AG1064" s="9"/>
      <c r="AH1064" s="83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ht="18">
      <c r="A1065" s="297"/>
      <c r="AG1065" s="9"/>
      <c r="AH1065" s="83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ht="18">
      <c r="A1066" s="297"/>
      <c r="AG1066" s="9"/>
      <c r="AH1066" s="83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ht="18">
      <c r="A1067" s="297"/>
      <c r="AG1067" s="9"/>
      <c r="AH1067" s="83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ht="18">
      <c r="A1068" s="297"/>
      <c r="AG1068" s="9"/>
      <c r="AH1068" s="83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ht="18">
      <c r="A1069" s="297"/>
      <c r="AG1069" s="9"/>
      <c r="AH1069" s="83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ht="18">
      <c r="A1070" s="297"/>
      <c r="AG1070" s="9"/>
      <c r="AH1070" s="83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ht="18">
      <c r="A1071" s="297"/>
      <c r="AG1071" s="9"/>
      <c r="AH1071" s="83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</row>
    <row r="1072" spans="1:44" ht="18">
      <c r="A1072" s="297"/>
      <c r="AG1072" s="9"/>
      <c r="AH1072" s="83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</row>
    <row r="1073" spans="1:44" ht="18">
      <c r="A1073" s="297"/>
      <c r="AG1073" s="9"/>
      <c r="AH1073" s="83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</row>
    <row r="1074" spans="1:44" ht="18">
      <c r="A1074" s="297"/>
      <c r="AG1074" s="9"/>
      <c r="AH1074" s="83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</row>
    <row r="1075" spans="1:44" ht="18">
      <c r="A1075" s="297"/>
      <c r="AG1075" s="9"/>
      <c r="AH1075" s="83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</row>
    <row r="1076" spans="1:44" ht="18">
      <c r="A1076" s="297"/>
      <c r="AG1076" s="9"/>
      <c r="AK1076" s="9"/>
      <c r="AL1076" s="9"/>
      <c r="AM1076" s="9"/>
      <c r="AN1076" s="9"/>
      <c r="AO1076" s="9"/>
      <c r="AP1076" s="9"/>
      <c r="AQ1076" s="9"/>
      <c r="AR1076" s="9"/>
    </row>
    <row r="1077" spans="1:44" ht="18">
      <c r="A1077" s="297"/>
      <c r="AG1077" s="9"/>
      <c r="AK1077" s="9"/>
      <c r="AL1077" s="9"/>
      <c r="AM1077" s="9"/>
      <c r="AN1077" s="9"/>
      <c r="AO1077" s="9"/>
      <c r="AP1077" s="9"/>
      <c r="AQ1077" s="9"/>
      <c r="AR1077" s="9"/>
    </row>
    <row r="1078" spans="1:44" ht="18">
      <c r="A1078" s="297"/>
      <c r="AG1078" s="9"/>
      <c r="AK1078" s="9"/>
      <c r="AL1078" s="9"/>
      <c r="AM1078" s="9"/>
      <c r="AN1078" s="9"/>
      <c r="AO1078" s="9"/>
      <c r="AP1078" s="9"/>
      <c r="AQ1078" s="9"/>
      <c r="AR1078" s="9"/>
    </row>
    <row r="1079" spans="1:44" ht="18">
      <c r="A1079" s="297"/>
      <c r="AG1079" s="9"/>
      <c r="AK1079" s="9"/>
      <c r="AL1079" s="9"/>
      <c r="AM1079" s="9"/>
      <c r="AN1079" s="9"/>
      <c r="AO1079" s="9"/>
      <c r="AP1079" s="9"/>
      <c r="AQ1079" s="9"/>
      <c r="AR1079" s="9"/>
    </row>
    <row r="1080" spans="1:44" ht="18">
      <c r="A1080" s="297"/>
      <c r="AG1080" s="9"/>
      <c r="AK1080" s="9"/>
      <c r="AL1080" s="9"/>
      <c r="AM1080" s="9"/>
      <c r="AN1080" s="9"/>
      <c r="AO1080" s="9"/>
      <c r="AP1080" s="9"/>
      <c r="AQ1080" s="9"/>
      <c r="AR1080" s="9"/>
    </row>
    <row r="1081" spans="1:44" ht="18">
      <c r="A1081" s="297"/>
      <c r="AG1081" s="9"/>
      <c r="AK1081" s="9"/>
      <c r="AL1081" s="9"/>
      <c r="AM1081" s="9"/>
      <c r="AN1081" s="9"/>
      <c r="AO1081" s="9"/>
      <c r="AP1081" s="9"/>
      <c r="AQ1081" s="9"/>
      <c r="AR1081" s="9"/>
    </row>
    <row r="1082" spans="1:44" ht="18">
      <c r="A1082" s="297"/>
      <c r="AG1082" s="9"/>
      <c r="AK1082" s="9"/>
      <c r="AL1082" s="9"/>
      <c r="AM1082" s="9"/>
      <c r="AN1082" s="9"/>
      <c r="AO1082" s="9"/>
      <c r="AP1082" s="9"/>
      <c r="AQ1082" s="9"/>
      <c r="AR1082" s="9"/>
    </row>
    <row r="1083" spans="1:44" ht="18">
      <c r="A1083" s="297"/>
      <c r="AG1083" s="9"/>
      <c r="AK1083" s="9"/>
      <c r="AL1083" s="9"/>
      <c r="AM1083" s="9"/>
      <c r="AN1083" s="9"/>
      <c r="AO1083" s="9"/>
      <c r="AP1083" s="9"/>
      <c r="AQ1083" s="9"/>
      <c r="AR1083" s="9"/>
    </row>
    <row r="1084" spans="1:44" ht="18">
      <c r="A1084" s="297"/>
      <c r="AG1084" s="9"/>
      <c r="AH1084" s="9"/>
      <c r="AL1084" s="9"/>
      <c r="AM1084" s="9"/>
      <c r="AN1084" s="9"/>
      <c r="AO1084" s="9"/>
      <c r="AP1084" s="9"/>
      <c r="AQ1084" s="9"/>
      <c r="AR1084" s="9"/>
    </row>
    <row r="1085" spans="1:44" ht="18">
      <c r="A1085" s="297"/>
      <c r="AG1085" s="9"/>
      <c r="AH1085" s="9"/>
      <c r="AL1085" s="9"/>
      <c r="AM1085" s="9"/>
      <c r="AN1085" s="9"/>
      <c r="AO1085" s="9"/>
      <c r="AP1085" s="9"/>
      <c r="AQ1085" s="9"/>
      <c r="AR1085" s="9"/>
    </row>
    <row r="1086" spans="1:44" ht="18">
      <c r="A1086" s="297"/>
      <c r="AG1086" s="9"/>
      <c r="AH1086" s="9"/>
      <c r="AL1086" s="9"/>
      <c r="AM1086" s="9"/>
      <c r="AN1086" s="9"/>
      <c r="AO1086" s="9"/>
      <c r="AP1086" s="9"/>
      <c r="AQ1086" s="9"/>
      <c r="AR1086" s="9"/>
    </row>
    <row r="1087" spans="1:44" ht="18">
      <c r="A1087" s="297"/>
      <c r="AG1087" s="9"/>
      <c r="AH1087" s="9"/>
      <c r="AL1087" s="9"/>
      <c r="AM1087" s="9"/>
      <c r="AN1087" s="9"/>
      <c r="AO1087" s="9"/>
      <c r="AP1087" s="9"/>
      <c r="AQ1087" s="9"/>
      <c r="AR1087" s="9"/>
    </row>
    <row r="1088" spans="1:44" ht="18">
      <c r="A1088" s="297"/>
      <c r="AG1088" s="9"/>
      <c r="AH1088" s="9"/>
      <c r="AL1088" s="9"/>
      <c r="AM1088" s="9"/>
      <c r="AN1088" s="9"/>
      <c r="AO1088" s="9"/>
      <c r="AP1088" s="9"/>
      <c r="AQ1088" s="9"/>
      <c r="AR1088" s="9"/>
    </row>
    <row r="1089" spans="1:44" ht="18">
      <c r="A1089" s="297"/>
      <c r="AG1089" s="9"/>
      <c r="AH1089" s="9"/>
      <c r="AL1089" s="9"/>
      <c r="AM1089" s="9"/>
      <c r="AN1089" s="9"/>
      <c r="AO1089" s="9"/>
      <c r="AP1089" s="9"/>
      <c r="AQ1089" s="9"/>
      <c r="AR1089" s="9"/>
    </row>
    <row r="1090" spans="1:44" ht="18">
      <c r="A1090" s="297"/>
      <c r="AG1090" s="9"/>
      <c r="AH1090" s="9"/>
      <c r="AL1090" s="9"/>
      <c r="AM1090" s="9"/>
      <c r="AN1090" s="9"/>
      <c r="AO1090" s="9"/>
      <c r="AP1090" s="9"/>
      <c r="AQ1090" s="9"/>
      <c r="AR1090" s="9"/>
    </row>
    <row r="1091" spans="1:44" ht="18">
      <c r="A1091" s="297"/>
      <c r="AG1091" s="9"/>
      <c r="AH1091" s="9"/>
      <c r="AL1091" s="9"/>
      <c r="AM1091" s="9"/>
      <c r="AN1091" s="9"/>
      <c r="AO1091" s="9"/>
      <c r="AP1091" s="9"/>
      <c r="AQ1091" s="9"/>
      <c r="AR1091" s="9"/>
    </row>
    <row r="1092" spans="1:44" ht="18">
      <c r="A1092" s="297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ht="18">
      <c r="A1093" s="297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ht="18">
      <c r="A1094" s="297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</row>
    <row r="1095" spans="1:44" ht="18">
      <c r="A1095" s="297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</row>
    <row r="1096" spans="1:44" ht="18">
      <c r="A1096" s="297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</row>
    <row r="1097" spans="1:44" ht="18">
      <c r="A1097" s="297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</row>
    <row r="1098" spans="1:44" ht="18">
      <c r="A1098" s="297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</row>
    <row r="1099" spans="1:44" ht="18">
      <c r="A1099" s="297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</row>
    <row r="1100" spans="1:44" ht="18">
      <c r="A1100" s="297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ht="18">
      <c r="A1101" s="297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ht="18">
      <c r="A1102" s="297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ht="18">
      <c r="A1103" s="297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ht="18">
      <c r="A1104" s="297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ht="18">
      <c r="A1105" s="297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ht="18">
      <c r="A1106" s="297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ht="18">
      <c r="A1107" s="297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ht="18">
      <c r="A1108" s="297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ht="18">
      <c r="A1109" s="297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ht="18">
      <c r="A1110" s="297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ht="18">
      <c r="A1111" s="297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ht="18">
      <c r="A1112" s="297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ht="18">
      <c r="A1113" s="297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ht="18">
      <c r="A1114" s="297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ht="18">
      <c r="A1115" s="297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ht="18">
      <c r="A1116" s="297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ht="18">
      <c r="A1117" s="297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</row>
    <row r="1118" spans="1:44" ht="18">
      <c r="A1118" s="297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</row>
    <row r="1119" spans="1:44" ht="18">
      <c r="A1119" s="297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</row>
    <row r="1120" spans="1:44" ht="18">
      <c r="A1120" s="297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</row>
    <row r="1121" spans="1:44" ht="18">
      <c r="A1121" s="297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</row>
    <row r="1122" spans="1:44" ht="18">
      <c r="A1122" s="297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</row>
    <row r="1123" spans="1:44" ht="18">
      <c r="A1123" s="297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44" ht="18">
      <c r="A1124" s="297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44" ht="18">
      <c r="A1125" s="297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44" ht="18">
      <c r="A1126" s="297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44" ht="18">
      <c r="A1127" s="297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44" ht="18">
      <c r="A1128" s="297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44" ht="18">
      <c r="A1129" s="297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44" ht="18">
      <c r="A1130" s="297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44" ht="18">
      <c r="A1131" s="297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44" ht="18">
      <c r="A1132" s="297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44" ht="18">
      <c r="A1133" s="297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44" ht="18">
      <c r="A1134" s="297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44" ht="18">
      <c r="A1135" s="297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44" ht="18">
      <c r="A1136" s="297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</row>
    <row r="1137" spans="1:44" ht="18">
      <c r="A1137" s="297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ht="18">
      <c r="A1138" s="297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ht="18">
      <c r="A1139" s="297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ht="18">
      <c r="A1140" s="297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</row>
    <row r="1141" spans="1:44" ht="18">
      <c r="A1141" s="297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</row>
    <row r="1142" spans="1:44" ht="18">
      <c r="A1142" s="297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</row>
    <row r="1143" spans="1:44" ht="18">
      <c r="A1143" s="297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</row>
    <row r="1144" spans="1:44" ht="18">
      <c r="A1144" s="297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</row>
    <row r="1145" spans="1:44" ht="18">
      <c r="A1145" s="297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</row>
    <row r="1146" spans="1:44" ht="18">
      <c r="A1146" s="297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ht="18">
      <c r="A1147" s="297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ht="18">
      <c r="A1148" s="297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ht="18">
      <c r="A1149" s="297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ht="18">
      <c r="A1150" s="297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ht="18">
      <c r="A1151" s="297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ht="18">
      <c r="A1152" s="297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44" ht="18">
      <c r="A1153" s="297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44" ht="18">
      <c r="A1154" s="297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44" ht="18">
      <c r="A1155" s="297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44" ht="18">
      <c r="A1156" s="297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44" ht="18">
      <c r="A1157" s="297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44" ht="18">
      <c r="A1158" s="297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44" ht="18">
      <c r="A1159" s="297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44" ht="18">
      <c r="A1160" s="297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44" ht="18">
      <c r="A1161" s="297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44" ht="18">
      <c r="A1162" s="297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44" ht="18">
      <c r="A1163" s="297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</row>
    <row r="1164" spans="1:44" ht="18">
      <c r="A1164" s="297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</row>
    <row r="1165" spans="1:44" ht="18">
      <c r="A1165" s="297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</row>
    <row r="1166" spans="1:44" ht="18">
      <c r="A1166" s="297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</row>
    <row r="1167" spans="1:44" ht="18">
      <c r="A1167" s="297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</row>
    <row r="1168" spans="1:44" ht="18">
      <c r="A1168" s="297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</row>
    <row r="1169" spans="1:44" ht="18">
      <c r="A1169" s="297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ht="18">
      <c r="A1170" s="297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ht="18">
      <c r="A1171" s="297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ht="18">
      <c r="A1172" s="297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ht="18">
      <c r="A1173" s="297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ht="18">
      <c r="A1174" s="297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ht="18">
      <c r="A1175" s="297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ht="18">
      <c r="A1176" s="297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ht="18">
      <c r="A1177" s="297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ht="18">
      <c r="A1178" s="297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ht="18">
      <c r="A1179" s="297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ht="18">
      <c r="A1180" s="297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ht="18">
      <c r="A1181" s="297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ht="18">
      <c r="A1182" s="297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ht="18">
      <c r="A1183" s="297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ht="18">
      <c r="A1184" s="297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44" ht="18">
      <c r="A1185" s="297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44" ht="18">
      <c r="A1186" s="297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</row>
    <row r="1187" spans="1:44" ht="18">
      <c r="A1187" s="297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</row>
    <row r="1188" spans="1:44" ht="18">
      <c r="A1188" s="297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</row>
    <row r="1189" spans="1:44" ht="18">
      <c r="A1189" s="297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</row>
    <row r="1190" spans="1:44" ht="18">
      <c r="A1190" s="297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</row>
    <row r="1191" spans="1:44" ht="18">
      <c r="A1191" s="297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</row>
    <row r="1192" spans="1:44" ht="18">
      <c r="A1192" s="297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44" ht="18">
      <c r="A1193" s="297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44" ht="18">
      <c r="A1194" s="297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44" ht="18">
      <c r="A1195" s="297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44" ht="18">
      <c r="A1196" s="297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44" ht="18">
      <c r="A1197" s="297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</row>
    <row r="1198" spans="1:44" ht="18">
      <c r="A1198" s="297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44" ht="18">
      <c r="A1199" s="297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44" ht="18">
      <c r="A1200" s="297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ht="18">
      <c r="A1201" s="297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ht="18">
      <c r="A1202" s="297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ht="18">
      <c r="A1203" s="297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ht="18">
      <c r="A1204" s="297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ht="18">
      <c r="A1205" s="297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ht="18">
      <c r="A1206" s="297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ht="18">
      <c r="A1207" s="297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ht="18">
      <c r="A1208" s="297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ht="18">
      <c r="A1209" s="297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</row>
    <row r="1210" spans="1:44" ht="18">
      <c r="A1210" s="297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</row>
    <row r="1211" spans="1:44" ht="18">
      <c r="A1211" s="297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</row>
    <row r="1212" spans="1:44" ht="18">
      <c r="A1212" s="297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</row>
    <row r="1213" spans="1:44" ht="18">
      <c r="A1213" s="297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</row>
    <row r="1214" spans="1:44" ht="18">
      <c r="A1214" s="297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</row>
    <row r="1215" spans="1:44" ht="18">
      <c r="A1215" s="297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ht="18">
      <c r="A1216" s="297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44" ht="18">
      <c r="A1217" s="297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44" ht="18">
      <c r="A1218" s="297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44" ht="18">
      <c r="A1219" s="297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44" ht="18">
      <c r="A1220" s="297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44" ht="18">
      <c r="A1221" s="297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44" ht="18">
      <c r="A1222" s="297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44" ht="18">
      <c r="A1223" s="297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44" ht="18">
      <c r="A1224" s="297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44" ht="18">
      <c r="A1225" s="297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44" ht="18">
      <c r="A1226" s="297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44" ht="18">
      <c r="A1227" s="297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44" ht="18">
      <c r="A1228" s="297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</row>
    <row r="1229" spans="1:44" ht="18">
      <c r="A1229" s="297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44" ht="18">
      <c r="A1230" s="297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44" ht="18">
      <c r="A1231" s="297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44" ht="18">
      <c r="A1232" s="297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</row>
    <row r="1233" spans="1:44" ht="18">
      <c r="A1233" s="297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</row>
    <row r="1234" spans="1:44" ht="18">
      <c r="A1234" s="297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</row>
    <row r="1235" spans="1:44" ht="18">
      <c r="A1235" s="297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</row>
    <row r="1236" spans="1:44" ht="18">
      <c r="A1236" s="297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</row>
    <row r="1237" spans="1:44" ht="18">
      <c r="A1237" s="297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</row>
    <row r="1238" spans="1:44" ht="18">
      <c r="A1238" s="297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ht="18">
      <c r="A1239" s="297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ht="18">
      <c r="A1240" s="297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ht="18">
      <c r="A1241" s="297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ht="18">
      <c r="A1242" s="297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ht="18">
      <c r="A1243" s="297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ht="18">
      <c r="A1244" s="297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ht="18">
      <c r="A1245" s="297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ht="18">
      <c r="A1246" s="297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ht="18">
      <c r="A1247" s="297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ht="18">
      <c r="A1248" s="297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ht="18">
      <c r="A1249" s="297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ht="18">
      <c r="A1250" s="297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ht="18">
      <c r="A1251" s="297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ht="18">
      <c r="A1252" s="297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ht="18">
      <c r="A1253" s="297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ht="18">
      <c r="A1254" s="297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ht="18">
      <c r="A1255" s="297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</row>
    <row r="1256" spans="1:44" ht="18">
      <c r="A1256" s="297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</row>
    <row r="1257" spans="1:44" ht="18">
      <c r="A1257" s="297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</row>
    <row r="1258" spans="1:44" ht="18">
      <c r="A1258" s="297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</row>
    <row r="1259" spans="1:44" ht="18">
      <c r="A1259" s="297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</row>
    <row r="1260" spans="1:44" ht="18">
      <c r="A1260" s="297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</row>
    <row r="1261" spans="1:44" ht="18">
      <c r="A1261" s="297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ht="18">
      <c r="A1262" s="297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ht="18">
      <c r="A1263" s="297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ht="18">
      <c r="A1264" s="297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ht="18">
      <c r="A1265" s="297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ht="18">
      <c r="A1266" s="297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ht="18">
      <c r="A1267" s="297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ht="18">
      <c r="A1268" s="297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ht="18">
      <c r="A1269" s="297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</sheetData>
  <sheetProtection algorithmName="SHA-512" hashValue="X29k1vngNglQybV4VdDKHEcqPIeiG2+YmXHo841rcd67LFRJ4HS4faOnC5u5km5A+iw9edYFAut1JA1cDC7H5w==" saltValue="4oSEBGzvig2elosSDrUPRw==" spinCount="100000" sheet="1" selectLockedCells="1"/>
  <mergeCells count="718"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49:N149"/>
    <mergeCell ref="N124:N126"/>
    <mergeCell ref="N127:N129"/>
    <mergeCell ref="N130:N132"/>
    <mergeCell ref="N133:N135"/>
    <mergeCell ref="N97:N99"/>
    <mergeCell ref="N100:N102"/>
    <mergeCell ref="N103:N105"/>
    <mergeCell ref="N106:N108"/>
    <mergeCell ref="N109:N111"/>
    <mergeCell ref="N112:N114"/>
    <mergeCell ref="N115:N117"/>
    <mergeCell ref="N118:N120"/>
    <mergeCell ref="N121:N123"/>
    <mergeCell ref="N70:N72"/>
    <mergeCell ref="N73:N75"/>
    <mergeCell ref="N76:N78"/>
    <mergeCell ref="N79:N81"/>
    <mergeCell ref="N82:N84"/>
    <mergeCell ref="N85:N87"/>
    <mergeCell ref="N88:N90"/>
    <mergeCell ref="N91:N93"/>
    <mergeCell ref="N94:N96"/>
    <mergeCell ref="N43:N45"/>
    <mergeCell ref="N46:N48"/>
    <mergeCell ref="N49:N51"/>
    <mergeCell ref="N52:N54"/>
    <mergeCell ref="N55:N57"/>
    <mergeCell ref="N58:N60"/>
    <mergeCell ref="N61:N63"/>
    <mergeCell ref="N64:N66"/>
    <mergeCell ref="N67:N69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B12:AB12"/>
    <mergeCell ref="Z14:Z15"/>
    <mergeCell ref="C138:C140"/>
    <mergeCell ref="I138:I140"/>
    <mergeCell ref="J138:J140"/>
    <mergeCell ref="K138:K140"/>
    <mergeCell ref="L138:L140"/>
    <mergeCell ref="K133:K135"/>
    <mergeCell ref="L124:L126"/>
    <mergeCell ref="C40:C42"/>
    <mergeCell ref="C43:C45"/>
    <mergeCell ref="C46:C48"/>
    <mergeCell ref="C49:C51"/>
    <mergeCell ref="C13:C15"/>
    <mergeCell ref="I58:I60"/>
    <mergeCell ref="J124:J126"/>
    <mergeCell ref="M124:M126"/>
    <mergeCell ref="L127:L129"/>
    <mergeCell ref="M127:M129"/>
    <mergeCell ref="L118:L120"/>
    <mergeCell ref="M118:M120"/>
    <mergeCell ref="L121:L123"/>
    <mergeCell ref="M121:M123"/>
    <mergeCell ref="M112:M114"/>
    <mergeCell ref="L153:L154"/>
    <mergeCell ref="B155:B156"/>
    <mergeCell ref="C155:C156"/>
    <mergeCell ref="D155:E156"/>
    <mergeCell ref="F155:G156"/>
    <mergeCell ref="H155:H156"/>
    <mergeCell ref="I155:I156"/>
    <mergeCell ref="J155:J156"/>
    <mergeCell ref="K155:K156"/>
    <mergeCell ref="L155:L156"/>
    <mergeCell ref="H153:H154"/>
    <mergeCell ref="I153:I154"/>
    <mergeCell ref="J153:J154"/>
    <mergeCell ref="K153:K154"/>
    <mergeCell ref="B153:B154"/>
    <mergeCell ref="C153:C154"/>
    <mergeCell ref="D153:E154"/>
    <mergeCell ref="F153:G154"/>
    <mergeCell ref="L157:L158"/>
    <mergeCell ref="H157:H158"/>
    <mergeCell ref="I157:I158"/>
    <mergeCell ref="J157:J158"/>
    <mergeCell ref="K157:K158"/>
    <mergeCell ref="B157:B158"/>
    <mergeCell ref="C157:C158"/>
    <mergeCell ref="D157:E158"/>
    <mergeCell ref="F157:G158"/>
    <mergeCell ref="C145:C146"/>
    <mergeCell ref="C79:C81"/>
    <mergeCell ref="C82:C84"/>
    <mergeCell ref="C85:C87"/>
    <mergeCell ref="C130:C132"/>
    <mergeCell ref="C127:C129"/>
    <mergeCell ref="C88:C90"/>
    <mergeCell ref="C118:C120"/>
    <mergeCell ref="C112:C114"/>
    <mergeCell ref="C106:C108"/>
    <mergeCell ref="C100:C102"/>
    <mergeCell ref="C109:C111"/>
    <mergeCell ref="C124:C126"/>
    <mergeCell ref="B151:B152"/>
    <mergeCell ref="D151:E152"/>
    <mergeCell ref="F151:G152"/>
    <mergeCell ref="B127:B129"/>
    <mergeCell ref="B109:B111"/>
    <mergeCell ref="D127:D129"/>
    <mergeCell ref="E127:E129"/>
    <mergeCell ref="F127:F129"/>
    <mergeCell ref="K127:K129"/>
    <mergeCell ref="K130:K132"/>
    <mergeCell ref="I127:I129"/>
    <mergeCell ref="J127:J129"/>
    <mergeCell ref="I141:I142"/>
    <mergeCell ref="I143:I144"/>
    <mergeCell ref="I151:I152"/>
    <mergeCell ref="I147:I148"/>
    <mergeCell ref="I149:I150"/>
    <mergeCell ref="H151:H152"/>
    <mergeCell ref="C151:C152"/>
    <mergeCell ref="B149:B150"/>
    <mergeCell ref="D149:E150"/>
    <mergeCell ref="F149:G150"/>
    <mergeCell ref="H149:H150"/>
    <mergeCell ref="C149:C150"/>
    <mergeCell ref="K151:K152"/>
    <mergeCell ref="L151:L152"/>
    <mergeCell ref="K145:K146"/>
    <mergeCell ref="L145:L146"/>
    <mergeCell ref="K147:K148"/>
    <mergeCell ref="L147:L148"/>
    <mergeCell ref="K149:K150"/>
    <mergeCell ref="L149:L150"/>
    <mergeCell ref="J145:J146"/>
    <mergeCell ref="J151:J152"/>
    <mergeCell ref="J147:J148"/>
    <mergeCell ref="J149:J150"/>
    <mergeCell ref="J141:J142"/>
    <mergeCell ref="M130:M132"/>
    <mergeCell ref="L133:L135"/>
    <mergeCell ref="M133:M135"/>
    <mergeCell ref="B137:AB137"/>
    <mergeCell ref="B130:B132"/>
    <mergeCell ref="B133:B135"/>
    <mergeCell ref="D133:D135"/>
    <mergeCell ref="E133:E135"/>
    <mergeCell ref="F133:F135"/>
    <mergeCell ref="C133:C135"/>
    <mergeCell ref="D130:D132"/>
    <mergeCell ref="E130:E132"/>
    <mergeCell ref="F130:F132"/>
    <mergeCell ref="L130:L132"/>
    <mergeCell ref="R139:R140"/>
    <mergeCell ref="S139:S140"/>
    <mergeCell ref="T139:T140"/>
    <mergeCell ref="U139:U140"/>
    <mergeCell ref="V139:V140"/>
    <mergeCell ref="W139:W140"/>
    <mergeCell ref="G133:G135"/>
    <mergeCell ref="H133:H135"/>
    <mergeCell ref="I133:I135"/>
    <mergeCell ref="L115:L117"/>
    <mergeCell ref="M115:M117"/>
    <mergeCell ref="L112:L114"/>
    <mergeCell ref="L106:L108"/>
    <mergeCell ref="M106:M108"/>
    <mergeCell ref="L109:L111"/>
    <mergeCell ref="M109:M111"/>
    <mergeCell ref="M100:M102"/>
    <mergeCell ref="L103:L105"/>
    <mergeCell ref="M103:M105"/>
    <mergeCell ref="L94:L96"/>
    <mergeCell ref="M94:M96"/>
    <mergeCell ref="L97:L99"/>
    <mergeCell ref="M97:M99"/>
    <mergeCell ref="L100:L102"/>
    <mergeCell ref="L91:L93"/>
    <mergeCell ref="M91:M93"/>
    <mergeCell ref="M79:M81"/>
    <mergeCell ref="L82:L84"/>
    <mergeCell ref="M82:M84"/>
    <mergeCell ref="L85:L87"/>
    <mergeCell ref="M85:M87"/>
    <mergeCell ref="L79:L81"/>
    <mergeCell ref="L16:L18"/>
    <mergeCell ref="L19:L21"/>
    <mergeCell ref="M19:M21"/>
    <mergeCell ref="L22:L24"/>
    <mergeCell ref="M22:M24"/>
    <mergeCell ref="L88:L90"/>
    <mergeCell ref="M88:M90"/>
    <mergeCell ref="M46:M48"/>
    <mergeCell ref="L49:L51"/>
    <mergeCell ref="M49:M51"/>
    <mergeCell ref="M25:M27"/>
    <mergeCell ref="L28:L30"/>
    <mergeCell ref="M28:M30"/>
    <mergeCell ref="L40:L42"/>
    <mergeCell ref="M40:M42"/>
    <mergeCell ref="L25:L27"/>
    <mergeCell ref="L70:L72"/>
    <mergeCell ref="M70:M72"/>
    <mergeCell ref="M16:M18"/>
    <mergeCell ref="L73:L75"/>
    <mergeCell ref="M73:M75"/>
    <mergeCell ref="M76:M78"/>
    <mergeCell ref="L58:L60"/>
    <mergeCell ref="M58:M60"/>
    <mergeCell ref="S14:S15"/>
    <mergeCell ref="T14:T15"/>
    <mergeCell ref="U14:U15"/>
    <mergeCell ref="W14:W15"/>
    <mergeCell ref="D147:E148"/>
    <mergeCell ref="F147:G148"/>
    <mergeCell ref="H147:H148"/>
    <mergeCell ref="C147:C148"/>
    <mergeCell ref="B147:B148"/>
    <mergeCell ref="B28:B30"/>
    <mergeCell ref="D25:D27"/>
    <mergeCell ref="B31:B33"/>
    <mergeCell ref="B25:B27"/>
    <mergeCell ref="E28:E30"/>
    <mergeCell ref="E31:E33"/>
    <mergeCell ref="H28:H30"/>
    <mergeCell ref="F40:F42"/>
    <mergeCell ref="C31:C33"/>
    <mergeCell ref="C28:C30"/>
    <mergeCell ref="F46:F48"/>
    <mergeCell ref="F49:F51"/>
    <mergeCell ref="F31:F33"/>
    <mergeCell ref="F34:F36"/>
    <mergeCell ref="F37:F39"/>
    <mergeCell ref="A133:A135"/>
    <mergeCell ref="A109:A111"/>
    <mergeCell ref="A112:A114"/>
    <mergeCell ref="A115:A117"/>
    <mergeCell ref="A118:A120"/>
    <mergeCell ref="A97:A99"/>
    <mergeCell ref="A100:A102"/>
    <mergeCell ref="A70:A72"/>
    <mergeCell ref="A73:A75"/>
    <mergeCell ref="A76:A78"/>
    <mergeCell ref="A79:A81"/>
    <mergeCell ref="A121:A123"/>
    <mergeCell ref="A124:A126"/>
    <mergeCell ref="A127:A129"/>
    <mergeCell ref="A130:A132"/>
    <mergeCell ref="A103:A105"/>
    <mergeCell ref="A106:A108"/>
    <mergeCell ref="A85:A87"/>
    <mergeCell ref="A88:A90"/>
    <mergeCell ref="A91:A93"/>
    <mergeCell ref="A94:A96"/>
    <mergeCell ref="A82:A84"/>
    <mergeCell ref="A61:A63"/>
    <mergeCell ref="A64:A66"/>
    <mergeCell ref="A67:A69"/>
    <mergeCell ref="A46:A48"/>
    <mergeCell ref="A49:A51"/>
    <mergeCell ref="A52:A54"/>
    <mergeCell ref="A55:A57"/>
    <mergeCell ref="A40:A42"/>
    <mergeCell ref="A43:A45"/>
    <mergeCell ref="A58:A60"/>
    <mergeCell ref="B76:B78"/>
    <mergeCell ref="D55:D57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B52:B54"/>
    <mergeCell ref="C52:C54"/>
    <mergeCell ref="C55:C57"/>
    <mergeCell ref="D67:D69"/>
    <mergeCell ref="C67:C69"/>
    <mergeCell ref="D22:D24"/>
    <mergeCell ref="D40:D42"/>
    <mergeCell ref="D34:D36"/>
    <mergeCell ref="B22:B24"/>
    <mergeCell ref="D19:D21"/>
    <mergeCell ref="D28:D30"/>
    <mergeCell ref="B64:B66"/>
    <mergeCell ref="C61:C63"/>
    <mergeCell ref="K58:K60"/>
    <mergeCell ref="K34:K36"/>
    <mergeCell ref="K43:K45"/>
    <mergeCell ref="K46:K48"/>
    <mergeCell ref="M34:M36"/>
    <mergeCell ref="L37:L39"/>
    <mergeCell ref="M37:M39"/>
    <mergeCell ref="K37:K39"/>
    <mergeCell ref="M43:M45"/>
    <mergeCell ref="L46:L48"/>
    <mergeCell ref="C34:C36"/>
    <mergeCell ref="B34:B36"/>
    <mergeCell ref="D31:D33"/>
    <mergeCell ref="L31:L33"/>
    <mergeCell ref="M52:M54"/>
    <mergeCell ref="L55:L57"/>
    <mergeCell ref="M55:M57"/>
    <mergeCell ref="L52:L54"/>
    <mergeCell ref="K55:K57"/>
    <mergeCell ref="L43:L45"/>
    <mergeCell ref="K40:K42"/>
    <mergeCell ref="K52:K54"/>
    <mergeCell ref="K49:K51"/>
    <mergeCell ref="L34:L36"/>
    <mergeCell ref="M31:M33"/>
    <mergeCell ref="K31:K33"/>
    <mergeCell ref="B16:B18"/>
    <mergeCell ref="G25:G27"/>
    <mergeCell ref="E25:E27"/>
    <mergeCell ref="H22:H24"/>
    <mergeCell ref="I22:I24"/>
    <mergeCell ref="G22:G24"/>
    <mergeCell ref="E22:E24"/>
    <mergeCell ref="F22:F24"/>
    <mergeCell ref="I19:I21"/>
    <mergeCell ref="F19:F21"/>
    <mergeCell ref="F25:F27"/>
    <mergeCell ref="C16:C18"/>
    <mergeCell ref="C19:C21"/>
    <mergeCell ref="C25:C27"/>
    <mergeCell ref="I25:I27"/>
    <mergeCell ref="B19:B21"/>
    <mergeCell ref="E16:E18"/>
    <mergeCell ref="C22:C24"/>
    <mergeCell ref="E19:E21"/>
    <mergeCell ref="L64:L66"/>
    <mergeCell ref="M64:M66"/>
    <mergeCell ref="L67:L69"/>
    <mergeCell ref="M67:M69"/>
    <mergeCell ref="I64:I66"/>
    <mergeCell ref="J40:J42"/>
    <mergeCell ref="I49:I51"/>
    <mergeCell ref="I37:I39"/>
    <mergeCell ref="J34:J36"/>
    <mergeCell ref="J37:J39"/>
    <mergeCell ref="I61:I63"/>
    <mergeCell ref="L61:L63"/>
    <mergeCell ref="M61:M63"/>
    <mergeCell ref="K61:K63"/>
    <mergeCell ref="K64:K66"/>
    <mergeCell ref="K67:K69"/>
    <mergeCell ref="J67:J69"/>
    <mergeCell ref="J64:J66"/>
    <mergeCell ref="J61:J63"/>
    <mergeCell ref="I67:I69"/>
    <mergeCell ref="I52:I54"/>
    <mergeCell ref="I55:I57"/>
    <mergeCell ref="J58:J60"/>
    <mergeCell ref="J55:J57"/>
    <mergeCell ref="H46:H48"/>
    <mergeCell ref="H55:H57"/>
    <mergeCell ref="J43:J45"/>
    <mergeCell ref="J46:J48"/>
    <mergeCell ref="J52:J54"/>
    <mergeCell ref="H49:H51"/>
    <mergeCell ref="J49:J51"/>
    <mergeCell ref="J31:J33"/>
    <mergeCell ref="E34:E36"/>
    <mergeCell ref="I31:I33"/>
    <mergeCell ref="H31:H33"/>
    <mergeCell ref="I34:I36"/>
    <mergeCell ref="I46:I48"/>
    <mergeCell ref="E49:E51"/>
    <mergeCell ref="F43:F45"/>
    <mergeCell ref="I43:I45"/>
    <mergeCell ref="F61:F63"/>
    <mergeCell ref="G55:G57"/>
    <mergeCell ref="G58:G60"/>
    <mergeCell ref="G31:G33"/>
    <mergeCell ref="G34:G36"/>
    <mergeCell ref="G37:G39"/>
    <mergeCell ref="G43:G45"/>
    <mergeCell ref="G40:G42"/>
    <mergeCell ref="G49:G51"/>
    <mergeCell ref="G52:G54"/>
    <mergeCell ref="F52:F54"/>
    <mergeCell ref="E58:E60"/>
    <mergeCell ref="B55:B57"/>
    <mergeCell ref="E55:E57"/>
    <mergeCell ref="D52:D54"/>
    <mergeCell ref="B37:B39"/>
    <mergeCell ref="D37:D39"/>
    <mergeCell ref="E67:E69"/>
    <mergeCell ref="E40:E42"/>
    <mergeCell ref="H40:H42"/>
    <mergeCell ref="H43:H45"/>
    <mergeCell ref="B58:B60"/>
    <mergeCell ref="C58:C60"/>
    <mergeCell ref="H58:H60"/>
    <mergeCell ref="B61:B63"/>
    <mergeCell ref="D64:D66"/>
    <mergeCell ref="E64:E66"/>
    <mergeCell ref="H37:H39"/>
    <mergeCell ref="H52:H54"/>
    <mergeCell ref="H61:H63"/>
    <mergeCell ref="H67:H69"/>
    <mergeCell ref="B43:B45"/>
    <mergeCell ref="G46:G48"/>
    <mergeCell ref="E43:E45"/>
    <mergeCell ref="E46:E48"/>
    <mergeCell ref="F13:F15"/>
    <mergeCell ref="G13:G15"/>
    <mergeCell ref="J25:J27"/>
    <mergeCell ref="J28:J30"/>
    <mergeCell ref="F28:F30"/>
    <mergeCell ref="H25:H27"/>
    <mergeCell ref="F16:F18"/>
    <mergeCell ref="J19:J21"/>
    <mergeCell ref="G16:G18"/>
    <mergeCell ref="J22:J24"/>
    <mergeCell ref="I28:I30"/>
    <mergeCell ref="H19:H21"/>
    <mergeCell ref="G28:G30"/>
    <mergeCell ref="J16:J18"/>
    <mergeCell ref="G19:G21"/>
    <mergeCell ref="B2:AB2"/>
    <mergeCell ref="AA14:AA15"/>
    <mergeCell ref="K13:K15"/>
    <mergeCell ref="B9:N9"/>
    <mergeCell ref="O13:O15"/>
    <mergeCell ref="J13:J15"/>
    <mergeCell ref="R14:R15"/>
    <mergeCell ref="Q14:Q15"/>
    <mergeCell ref="Y14:Y15"/>
    <mergeCell ref="D13:D15"/>
    <mergeCell ref="I13:I15"/>
    <mergeCell ref="H13:H15"/>
    <mergeCell ref="V14:V15"/>
    <mergeCell ref="N13:N15"/>
    <mergeCell ref="L13:L15"/>
    <mergeCell ref="M13:M15"/>
    <mergeCell ref="P13:AB13"/>
    <mergeCell ref="AB14:AB15"/>
    <mergeCell ref="B8:N8"/>
    <mergeCell ref="E13:E15"/>
    <mergeCell ref="B13:B15"/>
    <mergeCell ref="B10:N10"/>
    <mergeCell ref="X14:X15"/>
    <mergeCell ref="P14:P15"/>
    <mergeCell ref="K70:K72"/>
    <mergeCell ref="J70:J72"/>
    <mergeCell ref="B70:B72"/>
    <mergeCell ref="D70:D72"/>
    <mergeCell ref="E70:E72"/>
    <mergeCell ref="I70:I72"/>
    <mergeCell ref="H70:H72"/>
    <mergeCell ref="H16:H18"/>
    <mergeCell ref="I16:I18"/>
    <mergeCell ref="K16:K18"/>
    <mergeCell ref="K19:K21"/>
    <mergeCell ref="K22:K24"/>
    <mergeCell ref="K25:K27"/>
    <mergeCell ref="K28:K30"/>
    <mergeCell ref="D16:D18"/>
    <mergeCell ref="I40:I42"/>
    <mergeCell ref="F64:F66"/>
    <mergeCell ref="H64:H66"/>
    <mergeCell ref="G64:G66"/>
    <mergeCell ref="B67:B69"/>
    <mergeCell ref="H34:H36"/>
    <mergeCell ref="D61:D63"/>
    <mergeCell ref="E61:E63"/>
    <mergeCell ref="G61:G63"/>
    <mergeCell ref="J133:J135"/>
    <mergeCell ref="H130:H132"/>
    <mergeCell ref="I130:I132"/>
    <mergeCell ref="J130:J132"/>
    <mergeCell ref="K124:K126"/>
    <mergeCell ref="G130:G132"/>
    <mergeCell ref="K118:K120"/>
    <mergeCell ref="K115:K117"/>
    <mergeCell ref="K112:K114"/>
    <mergeCell ref="I124:I126"/>
    <mergeCell ref="G127:G129"/>
    <mergeCell ref="H127:H129"/>
    <mergeCell ref="K109:K111"/>
    <mergeCell ref="K106:K108"/>
    <mergeCell ref="K103:K105"/>
    <mergeCell ref="K100:K102"/>
    <mergeCell ref="K97:K99"/>
    <mergeCell ref="I88:I90"/>
    <mergeCell ref="I118:I120"/>
    <mergeCell ref="J118:J120"/>
    <mergeCell ref="K121:K123"/>
    <mergeCell ref="I121:I123"/>
    <mergeCell ref="J121:J123"/>
    <mergeCell ref="J115:J117"/>
    <mergeCell ref="J94:J96"/>
    <mergeCell ref="B118:B120"/>
    <mergeCell ref="D118:D120"/>
    <mergeCell ref="E118:E120"/>
    <mergeCell ref="F118:F120"/>
    <mergeCell ref="G118:G120"/>
    <mergeCell ref="H118:H120"/>
    <mergeCell ref="B124:B126"/>
    <mergeCell ref="D124:D126"/>
    <mergeCell ref="E124:E126"/>
    <mergeCell ref="F124:F126"/>
    <mergeCell ref="G124:G126"/>
    <mergeCell ref="H124:H126"/>
    <mergeCell ref="C121:C123"/>
    <mergeCell ref="B121:B123"/>
    <mergeCell ref="D121:D123"/>
    <mergeCell ref="E121:E123"/>
    <mergeCell ref="F121:F123"/>
    <mergeCell ref="G121:G123"/>
    <mergeCell ref="H121:H123"/>
    <mergeCell ref="B112:B114"/>
    <mergeCell ref="D112:D114"/>
    <mergeCell ref="E112:E114"/>
    <mergeCell ref="F112:F114"/>
    <mergeCell ref="G112:G114"/>
    <mergeCell ref="H112:H114"/>
    <mergeCell ref="I112:I114"/>
    <mergeCell ref="J112:J114"/>
    <mergeCell ref="C115:C117"/>
    <mergeCell ref="B115:B117"/>
    <mergeCell ref="D115:D117"/>
    <mergeCell ref="E115:E117"/>
    <mergeCell ref="F115:F117"/>
    <mergeCell ref="G115:G117"/>
    <mergeCell ref="H115:H117"/>
    <mergeCell ref="I115:I117"/>
    <mergeCell ref="D109:D111"/>
    <mergeCell ref="E109:E111"/>
    <mergeCell ref="F109:F111"/>
    <mergeCell ref="G109:G111"/>
    <mergeCell ref="H109:H111"/>
    <mergeCell ref="I109:I111"/>
    <mergeCell ref="J109:J111"/>
    <mergeCell ref="B106:B108"/>
    <mergeCell ref="D106:D108"/>
    <mergeCell ref="E106:E108"/>
    <mergeCell ref="F106:F108"/>
    <mergeCell ref="G106:G108"/>
    <mergeCell ref="H106:H108"/>
    <mergeCell ref="I106:I108"/>
    <mergeCell ref="J106:J108"/>
    <mergeCell ref="B103:B105"/>
    <mergeCell ref="D103:D105"/>
    <mergeCell ref="E103:E105"/>
    <mergeCell ref="F103:F105"/>
    <mergeCell ref="G103:G105"/>
    <mergeCell ref="H103:H105"/>
    <mergeCell ref="I103:I105"/>
    <mergeCell ref="J103:J105"/>
    <mergeCell ref="H100:H102"/>
    <mergeCell ref="I100:I102"/>
    <mergeCell ref="J100:J102"/>
    <mergeCell ref="C103:C105"/>
    <mergeCell ref="B100:B102"/>
    <mergeCell ref="B94:B96"/>
    <mergeCell ref="D94:D96"/>
    <mergeCell ref="C94:C96"/>
    <mergeCell ref="C97:C99"/>
    <mergeCell ref="D88:D90"/>
    <mergeCell ref="G91:G93"/>
    <mergeCell ref="E88:E90"/>
    <mergeCell ref="F88:F90"/>
    <mergeCell ref="D85:D87"/>
    <mergeCell ref="E85:E87"/>
    <mergeCell ref="F85:F87"/>
    <mergeCell ref="B91:B93"/>
    <mergeCell ref="B97:B99"/>
    <mergeCell ref="D97:D99"/>
    <mergeCell ref="E97:E99"/>
    <mergeCell ref="F97:F99"/>
    <mergeCell ref="G97:G99"/>
    <mergeCell ref="D76:D78"/>
    <mergeCell ref="E76:E78"/>
    <mergeCell ref="F76:F78"/>
    <mergeCell ref="C76:C78"/>
    <mergeCell ref="I85:I87"/>
    <mergeCell ref="J85:J87"/>
    <mergeCell ref="J88:J90"/>
    <mergeCell ref="K94:K96"/>
    <mergeCell ref="D138:E140"/>
    <mergeCell ref="F138:G140"/>
    <mergeCell ref="E94:E96"/>
    <mergeCell ref="F94:F96"/>
    <mergeCell ref="D100:D102"/>
    <mergeCell ref="E100:E102"/>
    <mergeCell ref="F100:F102"/>
    <mergeCell ref="G100:G102"/>
    <mergeCell ref="D91:D93"/>
    <mergeCell ref="E91:E93"/>
    <mergeCell ref="F91:F93"/>
    <mergeCell ref="C91:C93"/>
    <mergeCell ref="J97:J99"/>
    <mergeCell ref="G94:G96"/>
    <mergeCell ref="H94:H96"/>
    <mergeCell ref="I94:I96"/>
    <mergeCell ref="B79:B81"/>
    <mergeCell ref="D79:D81"/>
    <mergeCell ref="B82:B84"/>
    <mergeCell ref="G88:G90"/>
    <mergeCell ref="B88:B90"/>
    <mergeCell ref="D82:D84"/>
    <mergeCell ref="E82:E84"/>
    <mergeCell ref="F82:F84"/>
    <mergeCell ref="G82:G84"/>
    <mergeCell ref="E79:E81"/>
    <mergeCell ref="B85:B87"/>
    <mergeCell ref="F79:F81"/>
    <mergeCell ref="G79:G81"/>
    <mergeCell ref="B145:B146"/>
    <mergeCell ref="H145:H146"/>
    <mergeCell ref="D143:E144"/>
    <mergeCell ref="B138:B140"/>
    <mergeCell ref="H138:H140"/>
    <mergeCell ref="Q139:Q140"/>
    <mergeCell ref="M138:N140"/>
    <mergeCell ref="I145:I146"/>
    <mergeCell ref="K141:K142"/>
    <mergeCell ref="F143:G144"/>
    <mergeCell ref="F145:G146"/>
    <mergeCell ref="D141:E142"/>
    <mergeCell ref="D145:E146"/>
    <mergeCell ref="F141:G142"/>
    <mergeCell ref="B141:B142"/>
    <mergeCell ref="L141:L142"/>
    <mergeCell ref="B143:B144"/>
    <mergeCell ref="K143:K144"/>
    <mergeCell ref="C143:C144"/>
    <mergeCell ref="C141:C142"/>
    <mergeCell ref="L143:L144"/>
    <mergeCell ref="J143:J144"/>
    <mergeCell ref="H141:H142"/>
    <mergeCell ref="H143:H144"/>
    <mergeCell ref="G76:G78"/>
    <mergeCell ref="AB139:AB140"/>
    <mergeCell ref="P138:AA138"/>
    <mergeCell ref="X139:X140"/>
    <mergeCell ref="Y139:Y140"/>
    <mergeCell ref="AA139:AA140"/>
    <mergeCell ref="P139:P140"/>
    <mergeCell ref="L76:L78"/>
    <mergeCell ref="Z139:Z140"/>
    <mergeCell ref="I76:I78"/>
    <mergeCell ref="J76:J78"/>
    <mergeCell ref="K79:K81"/>
    <mergeCell ref="H79:H81"/>
    <mergeCell ref="K88:K90"/>
    <mergeCell ref="H91:H93"/>
    <mergeCell ref="I91:I93"/>
    <mergeCell ref="J91:J93"/>
    <mergeCell ref="K91:K93"/>
    <mergeCell ref="H88:H90"/>
    <mergeCell ref="K85:K87"/>
    <mergeCell ref="G85:G87"/>
    <mergeCell ref="H85:H87"/>
    <mergeCell ref="H97:H99"/>
    <mergeCell ref="I97:I99"/>
    <mergeCell ref="H73:H75"/>
    <mergeCell ref="I73:I75"/>
    <mergeCell ref="J73:J75"/>
    <mergeCell ref="K73:K75"/>
    <mergeCell ref="K76:K78"/>
    <mergeCell ref="J82:J84"/>
    <mergeCell ref="I79:I81"/>
    <mergeCell ref="K82:K84"/>
    <mergeCell ref="J79:J81"/>
    <mergeCell ref="H82:H84"/>
    <mergeCell ref="I82:I84"/>
    <mergeCell ref="H76:H78"/>
    <mergeCell ref="G73:G75"/>
    <mergeCell ref="E37:E39"/>
    <mergeCell ref="B73:B75"/>
    <mergeCell ref="D73:D75"/>
    <mergeCell ref="C37:C39"/>
    <mergeCell ref="F70:F72"/>
    <mergeCell ref="C70:C72"/>
    <mergeCell ref="G70:G72"/>
    <mergeCell ref="E73:E75"/>
    <mergeCell ref="F73:F75"/>
    <mergeCell ref="C73:C75"/>
    <mergeCell ref="B46:B48"/>
    <mergeCell ref="B49:B51"/>
    <mergeCell ref="D43:D45"/>
    <mergeCell ref="D46:D48"/>
    <mergeCell ref="D49:D51"/>
    <mergeCell ref="C64:C66"/>
    <mergeCell ref="F55:F57"/>
    <mergeCell ref="F58:F60"/>
    <mergeCell ref="F67:F69"/>
    <mergeCell ref="G67:G69"/>
    <mergeCell ref="D58:D60"/>
    <mergeCell ref="B40:B42"/>
    <mergeCell ref="E52:E54"/>
  </mergeCells>
  <phoneticPr fontId="6" type="noConversion"/>
  <dataValidations xWindow="37" yWindow="300" count="10">
    <dataValidation type="date" allowBlank="1" showInputMessage="1" showErrorMessage="1" sqref="D75:F80">
      <formula1>42005</formula1>
      <formula2>42369</formula2>
    </dataValidation>
    <dataValidation type="list" allowBlank="1" showInputMessage="1" showErrorMessage="1" errorTitle="error convenio" error="Tiene que ser uno de los dos convenios indicados en la hoja resumen" promptTitle="convenio" prompt="Elegir un convenio (1 ó 2)" sqref="A16:A135">
      <formula1>$A$162:$A$163</formula1>
    </dataValidation>
    <dataValidation type="decimal" operator="greaterThanOrEqual" allowBlank="1" showInputMessage="1" showErrorMessage="1" sqref="P16:AA135">
      <formula1>0</formula1>
    </dataValidation>
    <dataValidation type="list" allowBlank="1" showInputMessage="1" showErrorMessage="1" sqref="M16:M135 L141:L158">
      <formula1>$M$162:$M$163</formula1>
    </dataValidation>
    <dataValidation type="list" allowBlank="1" showInputMessage="1" showErrorMessage="1" sqref="C16:C135 J141:J158">
      <formula1>$C$162:$C$163</formula1>
    </dataValidation>
    <dataValidation type="list" allowBlank="1" showInputMessage="1" showErrorMessage="1" sqref="L16:L135">
      <formula1>$L$162:$L$165</formula1>
    </dataValidation>
    <dataValidation type="list" allowBlank="1" showInputMessage="1" showErrorMessage="1" sqref="K141 K143:K158">
      <formula1>$L$162:$L$164</formula1>
    </dataValidation>
    <dataValidation type="list" allowBlank="1" showInputMessage="1" showErrorMessage="1" sqref="F16:F69">
      <formula1>$F$162:$F$163</formula1>
    </dataValidation>
    <dataValidation type="list" allowBlank="1" showInputMessage="1" showErrorMessage="1" sqref="G16:G135">
      <formula1>$G$162:$G$169</formula1>
    </dataValidation>
    <dataValidation type="list" allowBlank="1" showInputMessage="1" showErrorMessage="1" sqref="E16:E69">
      <formula1>$E$162:$E$163</formula1>
    </dataValidation>
  </dataValidations>
  <pageMargins left="0.19685039370078741" right="0.19685039370078741" top="0.39370078740157483" bottom="0.19685039370078741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BL1356"/>
  <sheetViews>
    <sheetView topLeftCell="A4" zoomScaleNormal="80" workbookViewId="0">
      <selection activeCell="Q40" sqref="Q40"/>
    </sheetView>
  </sheetViews>
  <sheetFormatPr baseColWidth="10" defaultRowHeight="12.75"/>
  <cols>
    <col min="1" max="1" width="4.85546875" style="3" customWidth="1"/>
    <col min="2" max="2" width="20.5703125" style="3" customWidth="1"/>
    <col min="3" max="3" width="9.85546875" style="3" bestFit="1" customWidth="1"/>
    <col min="4" max="4" width="10.7109375" style="3" bestFit="1" customWidth="1"/>
    <col min="5" max="5" width="4.42578125" style="3" bestFit="1" customWidth="1"/>
    <col min="6" max="6" width="8.7109375" style="3" customWidth="1"/>
    <col min="7" max="7" width="8.85546875" style="3" customWidth="1"/>
    <col min="8" max="9" width="6" style="3" bestFit="1" customWidth="1"/>
    <col min="10" max="11" width="6.42578125" style="3" customWidth="1"/>
    <col min="12" max="12" width="7.7109375" style="3" bestFit="1" customWidth="1"/>
    <col min="13" max="13" width="20.140625" style="3" customWidth="1"/>
    <col min="14" max="14" width="11" style="3" customWidth="1"/>
    <col min="15" max="15" width="11.28515625" style="3" customWidth="1"/>
    <col min="16" max="17" width="11.140625" style="3" customWidth="1"/>
    <col min="18" max="18" width="11.28515625" style="3" customWidth="1"/>
    <col min="19" max="19" width="11.28515625" style="3" bestFit="1" customWidth="1"/>
    <col min="20" max="24" width="11.42578125" style="3"/>
    <col min="25" max="25" width="12.5703125" style="3" customWidth="1"/>
    <col min="26" max="28" width="11.42578125" style="3"/>
    <col min="29" max="29" width="11.42578125" style="3" hidden="1" customWidth="1"/>
    <col min="30" max="30" width="9" style="137" hidden="1" customWidth="1"/>
    <col min="31" max="31" width="6.7109375" style="137" hidden="1" customWidth="1"/>
    <col min="32" max="33" width="10.140625" style="137" hidden="1" customWidth="1"/>
    <col min="34" max="35" width="11.42578125" style="137" hidden="1" customWidth="1"/>
    <col min="36" max="36" width="11.42578125" style="3" hidden="1" customWidth="1"/>
    <col min="37" max="44" width="11.42578125" style="3" customWidth="1"/>
    <col min="45" max="16384" width="11.42578125" style="3"/>
  </cols>
  <sheetData>
    <row r="1" spans="1:64" ht="13.5" thickBot="1"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64" ht="16.5" thickBot="1">
      <c r="B2" s="652" t="s">
        <v>276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4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64"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64">
      <c r="B4" s="349" t="s">
        <v>582</v>
      </c>
      <c r="C4" s="350"/>
      <c r="D4" s="350"/>
      <c r="E4" s="351"/>
      <c r="F4" s="351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ht="13.5" thickBot="1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>
      <c r="A6" s="252"/>
      <c r="B6" s="667" t="s">
        <v>278</v>
      </c>
      <c r="C6" s="668"/>
      <c r="D6" s="668"/>
      <c r="E6" s="668"/>
      <c r="F6" s="668"/>
      <c r="G6" s="668"/>
      <c r="H6" s="668"/>
      <c r="I6" s="668"/>
      <c r="J6" s="668"/>
      <c r="K6" s="668"/>
      <c r="L6" s="669"/>
      <c r="M6" s="51"/>
      <c r="N6" s="51"/>
      <c r="O6" s="51"/>
      <c r="P6" s="51"/>
      <c r="Q6" s="51"/>
      <c r="R6" s="51"/>
      <c r="S6" s="253"/>
      <c r="T6" s="253"/>
      <c r="U6" s="253"/>
      <c r="V6" s="253"/>
      <c r="W6" s="253"/>
      <c r="X6" s="253"/>
      <c r="Y6" s="253"/>
      <c r="Z6" s="253"/>
      <c r="AA6" s="253"/>
      <c r="AB6" s="253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</row>
    <row r="7" spans="1:64" ht="24" customHeight="1">
      <c r="A7" s="254"/>
      <c r="B7" s="238" t="s">
        <v>339</v>
      </c>
      <c r="C7" s="674" t="str">
        <f>'1 RESUMEN'!D22</f>
        <v>Seleccionar en cada caso, hoja resumen.</v>
      </c>
      <c r="D7" s="675"/>
      <c r="E7" s="675"/>
      <c r="F7" s="675"/>
      <c r="G7" s="675"/>
      <c r="H7" s="675"/>
      <c r="I7" s="675"/>
      <c r="J7" s="675"/>
      <c r="K7" s="675"/>
      <c r="L7" s="676"/>
      <c r="M7" s="239" t="s">
        <v>340</v>
      </c>
      <c r="N7" s="655" t="str">
        <f>'1 RESUMEN'!D23</f>
        <v>Seleccionar en cada caso, hoja resumen.</v>
      </c>
      <c r="O7" s="656"/>
      <c r="P7" s="656"/>
      <c r="Q7" s="656"/>
      <c r="R7" s="656"/>
      <c r="S7" s="656"/>
      <c r="T7" s="656"/>
      <c r="U7" s="656"/>
      <c r="V7" s="656"/>
      <c r="W7" s="657"/>
      <c r="X7" s="253"/>
      <c r="Y7" s="253"/>
      <c r="Z7" s="253"/>
      <c r="AA7" s="253"/>
      <c r="AB7" s="253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1:64" ht="24" customHeight="1" thickBot="1">
      <c r="A8" s="254"/>
      <c r="B8" s="61" t="s">
        <v>285</v>
      </c>
      <c r="C8" s="54">
        <f>VLOOKUP(C7,B68:C233,2,FALSE)</f>
        <v>0</v>
      </c>
      <c r="D8" s="663" t="s">
        <v>256</v>
      </c>
      <c r="E8" s="664"/>
      <c r="F8" s="92">
        <v>0.23599999999999999</v>
      </c>
      <c r="G8" s="660" t="s">
        <v>334</v>
      </c>
      <c r="H8" s="661"/>
      <c r="I8" s="662"/>
      <c r="J8" s="670">
        <f>'1 RESUMEN'!F24</f>
        <v>0</v>
      </c>
      <c r="K8" s="670"/>
      <c r="L8" s="671"/>
      <c r="M8" s="236" t="s">
        <v>338</v>
      </c>
      <c r="N8" s="212">
        <f>VLOOKUP(N7,B68:C233,2,FALSE)</f>
        <v>0</v>
      </c>
      <c r="O8" s="252"/>
      <c r="P8" s="51"/>
      <c r="Q8" s="51"/>
      <c r="R8" s="51"/>
      <c r="S8" s="253"/>
      <c r="T8" s="253"/>
      <c r="U8" s="253"/>
      <c r="V8" s="253"/>
      <c r="W8" s="253"/>
      <c r="X8" s="253"/>
      <c r="Y8" s="253"/>
      <c r="Z8" s="253"/>
      <c r="AA8" s="253"/>
      <c r="AB8" s="253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spans="1:64" ht="24" customHeight="1" thickBot="1">
      <c r="A9" s="254"/>
      <c r="B9" s="658" t="s">
        <v>378</v>
      </c>
      <c r="C9" s="659"/>
      <c r="D9" s="677">
        <f>'1 RESUMEN'!B28</f>
        <v>0</v>
      </c>
      <c r="E9" s="678"/>
      <c r="F9" s="665"/>
      <c r="G9" s="683" t="s">
        <v>335</v>
      </c>
      <c r="H9" s="683"/>
      <c r="I9" s="684"/>
      <c r="J9" s="672">
        <f>'1 RESUMEN'!K24</f>
        <v>0</v>
      </c>
      <c r="K9" s="672"/>
      <c r="L9" s="673"/>
      <c r="M9" s="51"/>
      <c r="N9" s="51"/>
      <c r="O9" s="51"/>
      <c r="P9" s="51"/>
      <c r="Q9" s="51"/>
      <c r="R9" s="51"/>
      <c r="S9" s="253"/>
      <c r="T9" s="253"/>
      <c r="U9" s="253"/>
      <c r="V9" s="253"/>
      <c r="W9" s="253"/>
      <c r="X9" s="253"/>
      <c r="Y9" s="255"/>
      <c r="Z9" s="243" t="s">
        <v>283</v>
      </c>
      <c r="AA9" s="256" t="s">
        <v>296</v>
      </c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4" ht="24" customHeight="1" thickBot="1">
      <c r="A10" s="254"/>
      <c r="B10" s="681" t="s">
        <v>295</v>
      </c>
      <c r="C10" s="682"/>
      <c r="D10" s="679">
        <f>'1 RESUMEN'!F28</f>
        <v>45657</v>
      </c>
      <c r="E10" s="680"/>
      <c r="F10" s="666"/>
      <c r="G10" s="221"/>
      <c r="P10" s="51"/>
      <c r="Q10" s="51"/>
      <c r="R10" s="52"/>
      <c r="S10" s="52"/>
      <c r="T10" s="52"/>
      <c r="U10" s="52"/>
      <c r="V10" s="52"/>
      <c r="W10" s="52"/>
      <c r="X10" s="253"/>
      <c r="Y10" s="216" t="s">
        <v>234</v>
      </c>
      <c r="Z10" s="132">
        <f>SUM(Z14:Z62)</f>
        <v>0</v>
      </c>
      <c r="AA10" s="217">
        <f>SUM(AA14:AA62)</f>
        <v>0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ht="17.25" customHeight="1" thickBot="1">
      <c r="A11" s="254"/>
      <c r="B11" s="257"/>
      <c r="C11" s="258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9"/>
      <c r="Q11" s="259"/>
      <c r="R11" s="686" t="s">
        <v>289</v>
      </c>
      <c r="S11" s="688" t="s">
        <v>302</v>
      </c>
      <c r="T11" s="688"/>
      <c r="U11" s="688"/>
      <c r="V11" s="688"/>
      <c r="W11" s="688"/>
      <c r="X11" s="260" t="s">
        <v>245</v>
      </c>
      <c r="Y11" s="689" t="s">
        <v>246</v>
      </c>
      <c r="Z11" s="411"/>
      <c r="AA11" s="411"/>
      <c r="AB11" s="380"/>
      <c r="AC11" s="137"/>
      <c r="AI11" s="3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</row>
    <row r="12" spans="1:64" ht="61.5" customHeight="1">
      <c r="A12" s="254"/>
      <c r="B12" s="686" t="s">
        <v>247</v>
      </c>
      <c r="C12" s="485" t="s">
        <v>220</v>
      </c>
      <c r="D12" s="485" t="s">
        <v>221</v>
      </c>
      <c r="E12" s="485" t="s">
        <v>252</v>
      </c>
      <c r="F12" s="485"/>
      <c r="G12" s="688" t="s">
        <v>248</v>
      </c>
      <c r="H12" s="688"/>
      <c r="I12" s="485" t="s">
        <v>257</v>
      </c>
      <c r="J12" s="485"/>
      <c r="K12" s="485" t="s">
        <v>581</v>
      </c>
      <c r="L12" s="485" t="s">
        <v>562</v>
      </c>
      <c r="M12" s="485" t="s">
        <v>552</v>
      </c>
      <c r="N12" s="485" t="s">
        <v>554</v>
      </c>
      <c r="O12" s="485" t="s">
        <v>553</v>
      </c>
      <c r="P12" s="689" t="s">
        <v>557</v>
      </c>
      <c r="Q12" s="695" t="s">
        <v>563</v>
      </c>
      <c r="R12" s="697"/>
      <c r="S12" s="511" t="s">
        <v>279</v>
      </c>
      <c r="T12" s="511" t="s">
        <v>280</v>
      </c>
      <c r="U12" s="511" t="s">
        <v>244</v>
      </c>
      <c r="V12" s="511" t="s">
        <v>281</v>
      </c>
      <c r="W12" s="511" t="s">
        <v>555</v>
      </c>
      <c r="X12" s="511" t="s">
        <v>556</v>
      </c>
      <c r="Y12" s="511" t="s">
        <v>590</v>
      </c>
      <c r="Z12" s="511" t="s">
        <v>561</v>
      </c>
      <c r="AA12" s="693" t="s">
        <v>558</v>
      </c>
      <c r="AC12" s="261" t="s">
        <v>566</v>
      </c>
      <c r="AI12" s="3"/>
    </row>
    <row r="13" spans="1:64" ht="26.25" customHeight="1" thickBot="1">
      <c r="A13" s="254"/>
      <c r="B13" s="687"/>
      <c r="C13" s="685"/>
      <c r="D13" s="685"/>
      <c r="E13" s="685"/>
      <c r="F13" s="685"/>
      <c r="G13" s="242" t="s">
        <v>255</v>
      </c>
      <c r="H13" s="225" t="s">
        <v>277</v>
      </c>
      <c r="I13" s="225" t="s">
        <v>250</v>
      </c>
      <c r="J13" s="225" t="s">
        <v>251</v>
      </c>
      <c r="K13" s="685"/>
      <c r="L13" s="685"/>
      <c r="M13" s="685"/>
      <c r="N13" s="685"/>
      <c r="O13" s="685"/>
      <c r="P13" s="698"/>
      <c r="Q13" s="696"/>
      <c r="R13" s="687"/>
      <c r="S13" s="685"/>
      <c r="T13" s="685"/>
      <c r="U13" s="685"/>
      <c r="V13" s="685"/>
      <c r="W13" s="685"/>
      <c r="X13" s="685"/>
      <c r="Y13" s="685"/>
      <c r="Z13" s="685"/>
      <c r="AA13" s="694"/>
      <c r="AC13" s="262" t="s">
        <v>549</v>
      </c>
      <c r="AD13" s="262" t="s">
        <v>550</v>
      </c>
      <c r="AE13" s="262" t="s">
        <v>564</v>
      </c>
      <c r="AF13" s="262" t="s">
        <v>565</v>
      </c>
      <c r="AG13" s="224" t="s">
        <v>523</v>
      </c>
      <c r="AI13" s="263" t="s">
        <v>560</v>
      </c>
    </row>
    <row r="14" spans="1:64" ht="12.75" customHeight="1">
      <c r="A14" s="690" t="s">
        <v>274</v>
      </c>
      <c r="B14" s="210">
        <f>'3.1 PERSONAL 1'!B16</f>
        <v>0</v>
      </c>
      <c r="C14" s="209" t="s">
        <v>254</v>
      </c>
      <c r="D14" s="209">
        <f>'3.1 PERSONAL 1'!G16</f>
        <v>0</v>
      </c>
      <c r="E14" s="209">
        <f>'3.1 PERSONAL 1'!F16</f>
        <v>0</v>
      </c>
      <c r="F14" s="211">
        <f t="shared" ref="F14:F53" si="0">IF(E14="SI",(33.46+4.6+2.54+1.23)*U14/30,0)</f>
        <v>0</v>
      </c>
      <c r="G14" s="209">
        <f>'3.1 PERSONAL 1'!E16</f>
        <v>0</v>
      </c>
      <c r="H14" s="212">
        <f t="shared" ref="H14:H53" si="1">IF(E14="NO",VLOOKUP(G14,$AI$14:$AJ$15,2,FALSE),0)</f>
        <v>0</v>
      </c>
      <c r="I14" s="212">
        <f t="shared" ref="I14:I53" si="2">IF($F14=0,0.002,0)</f>
        <v>2E-3</v>
      </c>
      <c r="J14" s="212">
        <f>IF($F14=0,0.006,0)</f>
        <v>6.0000000000000001E-3</v>
      </c>
      <c r="K14" s="237">
        <f>IFERROR(VLOOKUP('3.1 PERSONAL 1'!$H16,$S$71:$V$77,2,TRUE),0)</f>
        <v>0</v>
      </c>
      <c r="L14" s="213">
        <f t="shared" ref="L14:L53" si="3">IF(D14="reg-agrario",17.3%+H14+$N$8+0.1%+0.15%,IF(D14=0,$C$8+$F$8+K14+SUM(H14:J14),$F$8+K14+SUM(H14:J14)+VLOOKUP(D14,$L$70:$P$75,5,FALSE))
)</f>
        <v>0.24399999999999999</v>
      </c>
      <c r="M14" s="214">
        <f>'3.1 PERSONAL 1'!AB17</f>
        <v>0</v>
      </c>
      <c r="N14" s="214">
        <f t="shared" ref="N14:N53" si="4">IF(C14="SI",0,IF(J14=0,F14,L14*M14))</f>
        <v>0</v>
      </c>
      <c r="O14" s="214">
        <f>'3.1 PERSONAL 1'!AB18</f>
        <v>0</v>
      </c>
      <c r="P14" s="215">
        <f t="shared" ref="P14:P49" si="5">N14-O14</f>
        <v>0</v>
      </c>
      <c r="Q14" s="230"/>
      <c r="R14" s="206">
        <f>'3.1 PERSONAL 1'!D16</f>
        <v>0</v>
      </c>
      <c r="S14" s="75">
        <f>'3.1 PERSONAL 1'!H16</f>
        <v>0</v>
      </c>
      <c r="T14" s="75">
        <f>'3.1 PERSONAL 1'!I16</f>
        <v>0</v>
      </c>
      <c r="U14" s="207">
        <f>'3.1 PERSONAL 1'!J16</f>
        <v>0</v>
      </c>
      <c r="V14" s="208">
        <f>'3.1 PERSONAL 1'!K16</f>
        <v>0</v>
      </c>
      <c r="W14" s="55">
        <f>IF('3.1 PERSONAL 1'!A16=2,$J$9*U14*V14/AG14,$J$8*U14*V14/AG14)</f>
        <v>0</v>
      </c>
      <c r="X14" s="209">
        <f>'3.1 PERSONAL 1'!AB16</f>
        <v>0</v>
      </c>
      <c r="Y14" s="56">
        <f>IF(Q14&gt;0,IF(W14=0,0,(X14+Q14)/W14),IF(W14=0,0,(X14+P14)/W14))</f>
        <v>0</v>
      </c>
      <c r="Z14" s="77">
        <f>'3.1 PERSONAL 1'!N16</f>
        <v>0</v>
      </c>
      <c r="AA14" s="122">
        <f t="shared" ref="AA14:AA45" si="6">Y14*Z14</f>
        <v>0</v>
      </c>
      <c r="AC14" s="224">
        <f t="shared" ref="AC14:AC45" si="7">YEAR(S14)</f>
        <v>1900</v>
      </c>
      <c r="AD14" s="224">
        <f t="shared" ref="AD14:AD45" si="8">YEAR(T14)</f>
        <v>1900</v>
      </c>
      <c r="AE14" s="264" t="str">
        <f t="shared" ref="AE14" si="9" xml:space="preserve"> 29 &amp; "/" &amp; 2 &amp; "/" &amp; AC14</f>
        <v>29/2/1900</v>
      </c>
      <c r="AF14" s="264" t="str">
        <f>AE14</f>
        <v>29/2/1900</v>
      </c>
      <c r="AG14" s="224">
        <v>366</v>
      </c>
      <c r="AI14" s="265" t="str">
        <f>'3.1 PERSONAL 1'!E162</f>
        <v>Indefinido</v>
      </c>
      <c r="AJ14" s="223">
        <v>5.5E-2</v>
      </c>
    </row>
    <row r="15" spans="1:64" ht="12.75" customHeight="1">
      <c r="A15" s="691"/>
      <c r="B15" s="73">
        <f>'3.1 PERSONAL 1'!B19</f>
        <v>0</v>
      </c>
      <c r="C15" s="74" t="s">
        <v>254</v>
      </c>
      <c r="D15" s="74">
        <f>'3.1 PERSONAL 1'!G19</f>
        <v>0</v>
      </c>
      <c r="E15" s="74">
        <f>'3.1 PERSONAL 1'!F19</f>
        <v>0</v>
      </c>
      <c r="F15" s="53">
        <f t="shared" si="0"/>
        <v>0</v>
      </c>
      <c r="G15" s="74">
        <f>'3.1 PERSONAL 1'!E19</f>
        <v>0</v>
      </c>
      <c r="H15" s="54">
        <f t="shared" si="1"/>
        <v>0</v>
      </c>
      <c r="I15" s="54">
        <f t="shared" si="2"/>
        <v>2E-3</v>
      </c>
      <c r="J15" s="54">
        <f t="shared" ref="J15:J53" si="10">IF($F15=0,0.006,0)</f>
        <v>6.0000000000000001E-3</v>
      </c>
      <c r="K15" s="237">
        <f>IFERROR(VLOOKUP('3.1 PERSONAL 1'!$H19,$S$71:$V$77,2,TRUE),0)</f>
        <v>0</v>
      </c>
      <c r="L15" s="213">
        <f t="shared" si="3"/>
        <v>0.24399999999999999</v>
      </c>
      <c r="M15" s="58">
        <f>'3.1 PERSONAL 1'!AB20</f>
        <v>0</v>
      </c>
      <c r="N15" s="58">
        <f t="shared" si="4"/>
        <v>0</v>
      </c>
      <c r="O15" s="58">
        <f>'3.1 PERSONAL 1'!AB21</f>
        <v>0</v>
      </c>
      <c r="P15" s="59">
        <f t="shared" si="5"/>
        <v>0</v>
      </c>
      <c r="Q15" s="231"/>
      <c r="R15" s="82">
        <f>'3.1 PERSONAL 1'!D19</f>
        <v>0</v>
      </c>
      <c r="S15" s="75">
        <f>'3.1 PERSONAL 1'!H19</f>
        <v>0</v>
      </c>
      <c r="T15" s="75">
        <f>'3.1 PERSONAL 1'!I19</f>
        <v>0</v>
      </c>
      <c r="U15" s="76">
        <f>'3.1 PERSONAL 1'!J19</f>
        <v>0</v>
      </c>
      <c r="V15" s="91">
        <f>'3.1 PERSONAL 1'!K19</f>
        <v>0</v>
      </c>
      <c r="W15" s="55">
        <f>IF('3.1 PERSONAL 1'!A19=2,$J$9*U15*V15/AG15,$J$8*U15*V15/AG15)</f>
        <v>0</v>
      </c>
      <c r="X15" s="74">
        <f>'3.1 PERSONAL 1'!AB19</f>
        <v>0</v>
      </c>
      <c r="Y15" s="56">
        <f t="shared" ref="Y15:Y62" si="11">IF(Q15&gt;0,IF(W15=0,0,(X15+Q15)/W15),IF(W15=0,0,(X15+P15)/W15))</f>
        <v>0</v>
      </c>
      <c r="Z15" s="77">
        <f>'3.1 PERSONAL 1'!N19</f>
        <v>0</v>
      </c>
      <c r="AA15" s="122">
        <f t="shared" si="6"/>
        <v>0</v>
      </c>
      <c r="AC15" s="224">
        <f t="shared" si="7"/>
        <v>1900</v>
      </c>
      <c r="AD15" s="224">
        <f t="shared" si="8"/>
        <v>1900</v>
      </c>
      <c r="AE15" s="264" t="str">
        <f t="shared" ref="AE15:AE62" si="12" xml:space="preserve"> 29 &amp; "/" &amp; 2 &amp; "/" &amp; AC15</f>
        <v>29/2/1900</v>
      </c>
      <c r="AF15" s="264" t="str">
        <f t="shared" ref="AF15:AF62" si="13">AE15</f>
        <v>29/2/1900</v>
      </c>
      <c r="AG15" s="224">
        <v>366</v>
      </c>
      <c r="AI15" s="265" t="str">
        <f>'3.1 PERSONAL 1'!E163</f>
        <v>Temporal</v>
      </c>
      <c r="AJ15" s="223">
        <v>6.7000000000000004E-2</v>
      </c>
    </row>
    <row r="16" spans="1:64" ht="12.75" customHeight="1">
      <c r="A16" s="691"/>
      <c r="B16" s="73">
        <f>'3.1 PERSONAL 1'!B22</f>
        <v>0</v>
      </c>
      <c r="C16" s="74" t="s">
        <v>254</v>
      </c>
      <c r="D16" s="74">
        <f>'3.1 PERSONAL 1'!G22</f>
        <v>0</v>
      </c>
      <c r="E16" s="74">
        <f>'3.1 PERSONAL 1'!F22</f>
        <v>0</v>
      </c>
      <c r="F16" s="53">
        <f t="shared" si="0"/>
        <v>0</v>
      </c>
      <c r="G16" s="74">
        <f>'3.1 PERSONAL 1'!E22</f>
        <v>0</v>
      </c>
      <c r="H16" s="54">
        <f t="shared" si="1"/>
        <v>0</v>
      </c>
      <c r="I16" s="54">
        <f t="shared" si="2"/>
        <v>2E-3</v>
      </c>
      <c r="J16" s="54">
        <f t="shared" si="10"/>
        <v>6.0000000000000001E-3</v>
      </c>
      <c r="K16" s="237">
        <f>IFERROR(VLOOKUP('3.1 PERSONAL 1'!$H22,$S$71:$V$77,2,TRUE),0)</f>
        <v>0</v>
      </c>
      <c r="L16" s="213">
        <f t="shared" si="3"/>
        <v>0.24399999999999999</v>
      </c>
      <c r="M16" s="58">
        <f>'3.1 PERSONAL 1'!AB23</f>
        <v>0</v>
      </c>
      <c r="N16" s="58">
        <f t="shared" si="4"/>
        <v>0</v>
      </c>
      <c r="O16" s="58">
        <f>'3.1 PERSONAL 1'!AB24</f>
        <v>0</v>
      </c>
      <c r="P16" s="59">
        <f t="shared" si="5"/>
        <v>0</v>
      </c>
      <c r="Q16" s="231"/>
      <c r="R16" s="82">
        <f>'3.1 PERSONAL 1'!D22</f>
        <v>0</v>
      </c>
      <c r="S16" s="75">
        <f>'3.1 PERSONAL 1'!H22</f>
        <v>0</v>
      </c>
      <c r="T16" s="75">
        <f>'3.1 PERSONAL 1'!I22</f>
        <v>0</v>
      </c>
      <c r="U16" s="76">
        <f>'3.1 PERSONAL 1'!J22</f>
        <v>0</v>
      </c>
      <c r="V16" s="91">
        <f>'3.1 PERSONAL 1'!K22</f>
        <v>0</v>
      </c>
      <c r="W16" s="55">
        <f>IF('3.1 PERSONAL 1'!A22=2,$J$9*U16*V16/AG16,$J$8*U16*V16/AG16)</f>
        <v>0</v>
      </c>
      <c r="X16" s="74">
        <f>'3.1 PERSONAL 1'!AB22</f>
        <v>0</v>
      </c>
      <c r="Y16" s="56">
        <f t="shared" si="11"/>
        <v>0</v>
      </c>
      <c r="Z16" s="77">
        <f>'3.1 PERSONAL 1'!N22</f>
        <v>0</v>
      </c>
      <c r="AA16" s="122">
        <f t="shared" si="6"/>
        <v>0</v>
      </c>
      <c r="AC16" s="224">
        <f t="shared" si="7"/>
        <v>1900</v>
      </c>
      <c r="AD16" s="224">
        <f t="shared" si="8"/>
        <v>1900</v>
      </c>
      <c r="AE16" s="264" t="str">
        <f t="shared" si="12"/>
        <v>29/2/1900</v>
      </c>
      <c r="AF16" s="264" t="str">
        <f t="shared" si="13"/>
        <v>29/2/1900</v>
      </c>
      <c r="AG16" s="224">
        <v>366</v>
      </c>
      <c r="AI16" s="3"/>
    </row>
    <row r="17" spans="1:35" ht="12.75" customHeight="1">
      <c r="A17" s="691"/>
      <c r="B17" s="73">
        <f>'3.1 PERSONAL 1'!B25</f>
        <v>0</v>
      </c>
      <c r="C17" s="74" t="s">
        <v>254</v>
      </c>
      <c r="D17" s="74">
        <f>'3.1 PERSONAL 1'!G25</f>
        <v>0</v>
      </c>
      <c r="E17" s="74">
        <f>'3.1 PERSONAL 1'!F25</f>
        <v>0</v>
      </c>
      <c r="F17" s="53">
        <f t="shared" si="0"/>
        <v>0</v>
      </c>
      <c r="G17" s="74">
        <f>'3.1 PERSONAL 1'!E25</f>
        <v>0</v>
      </c>
      <c r="H17" s="54">
        <f t="shared" si="1"/>
        <v>0</v>
      </c>
      <c r="I17" s="54">
        <f t="shared" si="2"/>
        <v>2E-3</v>
      </c>
      <c r="J17" s="54">
        <f t="shared" si="10"/>
        <v>6.0000000000000001E-3</v>
      </c>
      <c r="K17" s="237">
        <f>IFERROR(VLOOKUP('3.1 PERSONAL 1'!$H25,$S$71:$V$77,2,TRUE),0)</f>
        <v>0</v>
      </c>
      <c r="L17" s="213">
        <f t="shared" si="3"/>
        <v>0.24399999999999999</v>
      </c>
      <c r="M17" s="58">
        <f>'3.1 PERSONAL 1'!AB26</f>
        <v>0</v>
      </c>
      <c r="N17" s="58">
        <f t="shared" si="4"/>
        <v>0</v>
      </c>
      <c r="O17" s="58">
        <f>'3.1 PERSONAL 1'!AB27</f>
        <v>0</v>
      </c>
      <c r="P17" s="59">
        <f t="shared" si="5"/>
        <v>0</v>
      </c>
      <c r="Q17" s="231"/>
      <c r="R17" s="82">
        <f>'3.1 PERSONAL 1'!D25</f>
        <v>0</v>
      </c>
      <c r="S17" s="75">
        <f>'3.1 PERSONAL 1'!H25</f>
        <v>0</v>
      </c>
      <c r="T17" s="75">
        <f>'3.1 PERSONAL 1'!I25</f>
        <v>0</v>
      </c>
      <c r="U17" s="76">
        <f>'3.1 PERSONAL 1'!J25</f>
        <v>0</v>
      </c>
      <c r="V17" s="91">
        <f>'3.1 PERSONAL 1'!K25</f>
        <v>0</v>
      </c>
      <c r="W17" s="55">
        <f>IF('3.1 PERSONAL 1'!A25=2,$J$9*U17*V17/AG17,$J$8*U17*V17/AG17)</f>
        <v>0</v>
      </c>
      <c r="X17" s="74">
        <f>'3.1 PERSONAL 1'!AB25</f>
        <v>0</v>
      </c>
      <c r="Y17" s="56">
        <f t="shared" si="11"/>
        <v>0</v>
      </c>
      <c r="Z17" s="77">
        <f>'3.1 PERSONAL 1'!N25</f>
        <v>0</v>
      </c>
      <c r="AA17" s="122">
        <f t="shared" si="6"/>
        <v>0</v>
      </c>
      <c r="AC17" s="224">
        <f t="shared" si="7"/>
        <v>1900</v>
      </c>
      <c r="AD17" s="224">
        <f t="shared" si="8"/>
        <v>1900</v>
      </c>
      <c r="AE17" s="264" t="str">
        <f t="shared" si="12"/>
        <v>29/2/1900</v>
      </c>
      <c r="AF17" s="264" t="str">
        <f t="shared" si="13"/>
        <v>29/2/1900</v>
      </c>
      <c r="AG17" s="224">
        <v>366</v>
      </c>
      <c r="AI17" s="3"/>
    </row>
    <row r="18" spans="1:35" ht="12.75" customHeight="1">
      <c r="A18" s="691"/>
      <c r="B18" s="73">
        <f>'3.1 PERSONAL 1'!B28</f>
        <v>0</v>
      </c>
      <c r="C18" s="74" t="s">
        <v>254</v>
      </c>
      <c r="D18" s="74">
        <f>'3.1 PERSONAL 1'!G28</f>
        <v>0</v>
      </c>
      <c r="E18" s="74">
        <f>'3.1 PERSONAL 1'!F28</f>
        <v>0</v>
      </c>
      <c r="F18" s="53">
        <f t="shared" si="0"/>
        <v>0</v>
      </c>
      <c r="G18" s="74">
        <f>'3.1 PERSONAL 1'!E28</f>
        <v>0</v>
      </c>
      <c r="H18" s="54">
        <f t="shared" si="1"/>
        <v>0</v>
      </c>
      <c r="I18" s="54">
        <f t="shared" si="2"/>
        <v>2E-3</v>
      </c>
      <c r="J18" s="54">
        <f t="shared" si="10"/>
        <v>6.0000000000000001E-3</v>
      </c>
      <c r="K18" s="237">
        <f>IFERROR(VLOOKUP('3.1 PERSONAL 1'!$H28,$S$71:$V$77,2,TRUE),0)</f>
        <v>0</v>
      </c>
      <c r="L18" s="213">
        <f t="shared" si="3"/>
        <v>0.24399999999999999</v>
      </c>
      <c r="M18" s="58">
        <f>'3.1 PERSONAL 1'!AB29</f>
        <v>0</v>
      </c>
      <c r="N18" s="58">
        <f t="shared" si="4"/>
        <v>0</v>
      </c>
      <c r="O18" s="58">
        <f>'3.1 PERSONAL 1'!AB30</f>
        <v>0</v>
      </c>
      <c r="P18" s="59">
        <f t="shared" si="5"/>
        <v>0</v>
      </c>
      <c r="Q18" s="231"/>
      <c r="R18" s="82">
        <f>'3.1 PERSONAL 1'!D28</f>
        <v>0</v>
      </c>
      <c r="S18" s="75">
        <f>'3.1 PERSONAL 1'!H28</f>
        <v>0</v>
      </c>
      <c r="T18" s="75">
        <f>'3.1 PERSONAL 1'!I28</f>
        <v>0</v>
      </c>
      <c r="U18" s="76">
        <f>'3.1 PERSONAL 1'!J28</f>
        <v>0</v>
      </c>
      <c r="V18" s="91">
        <f>'3.1 PERSONAL 1'!K28</f>
        <v>0</v>
      </c>
      <c r="W18" s="55">
        <f>IF('3.1 PERSONAL 1'!A28=2,$J$9*U18*V18/AG18,$J$8*U18*V18/AG18)</f>
        <v>0</v>
      </c>
      <c r="X18" s="74">
        <f>'3.1 PERSONAL 1'!AB28</f>
        <v>0</v>
      </c>
      <c r="Y18" s="56">
        <f t="shared" si="11"/>
        <v>0</v>
      </c>
      <c r="Z18" s="77">
        <f>'3.1 PERSONAL 1'!N28</f>
        <v>0</v>
      </c>
      <c r="AA18" s="122">
        <f t="shared" si="6"/>
        <v>0</v>
      </c>
      <c r="AC18" s="224">
        <f t="shared" si="7"/>
        <v>1900</v>
      </c>
      <c r="AD18" s="224">
        <f t="shared" si="8"/>
        <v>1900</v>
      </c>
      <c r="AE18" s="264" t="str">
        <f t="shared" si="12"/>
        <v>29/2/1900</v>
      </c>
      <c r="AF18" s="264" t="str">
        <f t="shared" si="13"/>
        <v>29/2/1900</v>
      </c>
      <c r="AG18" s="224">
        <v>366</v>
      </c>
      <c r="AI18" s="3"/>
    </row>
    <row r="19" spans="1:35" ht="12.75" customHeight="1">
      <c r="A19" s="691"/>
      <c r="B19" s="73">
        <f>'3.1 PERSONAL 1'!B31</f>
        <v>0</v>
      </c>
      <c r="C19" s="74" t="s">
        <v>254</v>
      </c>
      <c r="D19" s="74">
        <f>'3.1 PERSONAL 1'!G31</f>
        <v>0</v>
      </c>
      <c r="E19" s="74">
        <f>'3.1 PERSONAL 1'!F31</f>
        <v>0</v>
      </c>
      <c r="F19" s="53">
        <f t="shared" si="0"/>
        <v>0</v>
      </c>
      <c r="G19" s="74">
        <f>'3.1 PERSONAL 1'!E31</f>
        <v>0</v>
      </c>
      <c r="H19" s="54">
        <f t="shared" si="1"/>
        <v>0</v>
      </c>
      <c r="I19" s="54">
        <f t="shared" si="2"/>
        <v>2E-3</v>
      </c>
      <c r="J19" s="54">
        <f t="shared" si="10"/>
        <v>6.0000000000000001E-3</v>
      </c>
      <c r="K19" s="237">
        <f>IFERROR(VLOOKUP('3.1 PERSONAL 1'!$H31,$S$71:$V$77,2,TRUE),0)</f>
        <v>0</v>
      </c>
      <c r="L19" s="213">
        <f t="shared" si="3"/>
        <v>0.24399999999999999</v>
      </c>
      <c r="M19" s="58">
        <f>'3.1 PERSONAL 1'!AB32</f>
        <v>0</v>
      </c>
      <c r="N19" s="58">
        <f t="shared" si="4"/>
        <v>0</v>
      </c>
      <c r="O19" s="58">
        <f>'3.1 PERSONAL 1'!AB33</f>
        <v>0</v>
      </c>
      <c r="P19" s="59">
        <f t="shared" si="5"/>
        <v>0</v>
      </c>
      <c r="Q19" s="231"/>
      <c r="R19" s="82">
        <f>'3.1 PERSONAL 1'!D31</f>
        <v>0</v>
      </c>
      <c r="S19" s="75">
        <f>'3.1 PERSONAL 1'!H31</f>
        <v>0</v>
      </c>
      <c r="T19" s="75">
        <f>'3.1 PERSONAL 1'!I31</f>
        <v>0</v>
      </c>
      <c r="U19" s="76">
        <f>'3.1 PERSONAL 1'!J31</f>
        <v>0</v>
      </c>
      <c r="V19" s="91">
        <f>'3.1 PERSONAL 1'!K31</f>
        <v>0</v>
      </c>
      <c r="W19" s="55">
        <f>IF('3.1 PERSONAL 1'!A31=2,$J$9*U19*V19/AG19,$J$8*U19*V19/AG19)</f>
        <v>0</v>
      </c>
      <c r="X19" s="74">
        <f>'3.1 PERSONAL 1'!AB31</f>
        <v>0</v>
      </c>
      <c r="Y19" s="56">
        <f t="shared" si="11"/>
        <v>0</v>
      </c>
      <c r="Z19" s="77">
        <f>'3.1 PERSONAL 1'!N31</f>
        <v>0</v>
      </c>
      <c r="AA19" s="122">
        <f t="shared" si="6"/>
        <v>0</v>
      </c>
      <c r="AC19" s="224">
        <f t="shared" si="7"/>
        <v>1900</v>
      </c>
      <c r="AD19" s="224">
        <f t="shared" si="8"/>
        <v>1900</v>
      </c>
      <c r="AE19" s="264" t="str">
        <f t="shared" si="12"/>
        <v>29/2/1900</v>
      </c>
      <c r="AF19" s="264" t="str">
        <f t="shared" si="13"/>
        <v>29/2/1900</v>
      </c>
      <c r="AG19" s="224">
        <v>366</v>
      </c>
      <c r="AI19" s="3"/>
    </row>
    <row r="20" spans="1:35" ht="12.75" customHeight="1">
      <c r="A20" s="691"/>
      <c r="B20" s="73">
        <f>'3.1 PERSONAL 1'!B34</f>
        <v>0</v>
      </c>
      <c r="C20" s="74" t="s">
        <v>254</v>
      </c>
      <c r="D20" s="74">
        <f>'3.1 PERSONAL 1'!G34</f>
        <v>0</v>
      </c>
      <c r="E20" s="74">
        <f>'3.1 PERSONAL 1'!F34</f>
        <v>0</v>
      </c>
      <c r="F20" s="53">
        <f t="shared" si="0"/>
        <v>0</v>
      </c>
      <c r="G20" s="74">
        <f>'3.1 PERSONAL 1'!E34</f>
        <v>0</v>
      </c>
      <c r="H20" s="54">
        <f t="shared" si="1"/>
        <v>0</v>
      </c>
      <c r="I20" s="54">
        <f t="shared" si="2"/>
        <v>2E-3</v>
      </c>
      <c r="J20" s="54">
        <f t="shared" si="10"/>
        <v>6.0000000000000001E-3</v>
      </c>
      <c r="K20" s="237">
        <f>IFERROR(VLOOKUP('3.1 PERSONAL 1'!$H34,$S$71:$V$77,2,TRUE),0)</f>
        <v>0</v>
      </c>
      <c r="L20" s="213">
        <f t="shared" si="3"/>
        <v>0.24399999999999999</v>
      </c>
      <c r="M20" s="58">
        <f>'3.1 PERSONAL 1'!AB35</f>
        <v>0</v>
      </c>
      <c r="N20" s="58">
        <f t="shared" si="4"/>
        <v>0</v>
      </c>
      <c r="O20" s="58">
        <f>'3.1 PERSONAL 1'!AB36</f>
        <v>0</v>
      </c>
      <c r="P20" s="59">
        <f t="shared" si="5"/>
        <v>0</v>
      </c>
      <c r="Q20" s="231"/>
      <c r="R20" s="82">
        <f>'3.1 PERSONAL 1'!D34</f>
        <v>0</v>
      </c>
      <c r="S20" s="75">
        <f>'3.1 PERSONAL 1'!H34</f>
        <v>0</v>
      </c>
      <c r="T20" s="75">
        <f>'3.1 PERSONAL 1'!I34</f>
        <v>0</v>
      </c>
      <c r="U20" s="76">
        <f>'3.1 PERSONAL 1'!J34</f>
        <v>0</v>
      </c>
      <c r="V20" s="91">
        <f>'3.1 PERSONAL 1'!K34</f>
        <v>0</v>
      </c>
      <c r="W20" s="55">
        <f>IF('3.1 PERSONAL 1'!A34=2,$J$9*U20*V20/AG20,$J$8*U20*V20/AG20)</f>
        <v>0</v>
      </c>
      <c r="X20" s="74">
        <f>'3.1 PERSONAL 1'!AB34</f>
        <v>0</v>
      </c>
      <c r="Y20" s="56">
        <f t="shared" si="11"/>
        <v>0</v>
      </c>
      <c r="Z20" s="77">
        <f>'3.1 PERSONAL 1'!N34</f>
        <v>0</v>
      </c>
      <c r="AA20" s="122">
        <f t="shared" si="6"/>
        <v>0</v>
      </c>
      <c r="AC20" s="224">
        <f t="shared" si="7"/>
        <v>1900</v>
      </c>
      <c r="AD20" s="224">
        <f t="shared" si="8"/>
        <v>1900</v>
      </c>
      <c r="AE20" s="264" t="str">
        <f t="shared" si="12"/>
        <v>29/2/1900</v>
      </c>
      <c r="AF20" s="264" t="str">
        <f t="shared" si="13"/>
        <v>29/2/1900</v>
      </c>
      <c r="AG20" s="224">
        <v>366</v>
      </c>
      <c r="AI20" s="3"/>
    </row>
    <row r="21" spans="1:35" ht="12.75" customHeight="1">
      <c r="A21" s="691"/>
      <c r="B21" s="73">
        <f>'3.1 PERSONAL 1'!B37</f>
        <v>0</v>
      </c>
      <c r="C21" s="74" t="s">
        <v>254</v>
      </c>
      <c r="D21" s="74">
        <f>'3.1 PERSONAL 1'!G37</f>
        <v>0</v>
      </c>
      <c r="E21" s="74">
        <f>'3.1 PERSONAL 1'!F37</f>
        <v>0</v>
      </c>
      <c r="F21" s="53">
        <f t="shared" si="0"/>
        <v>0</v>
      </c>
      <c r="G21" s="74">
        <f>'3.1 PERSONAL 1'!E37</f>
        <v>0</v>
      </c>
      <c r="H21" s="54">
        <f t="shared" si="1"/>
        <v>0</v>
      </c>
      <c r="I21" s="54">
        <f t="shared" si="2"/>
        <v>2E-3</v>
      </c>
      <c r="J21" s="54">
        <f t="shared" si="10"/>
        <v>6.0000000000000001E-3</v>
      </c>
      <c r="K21" s="237">
        <f>IFERROR(VLOOKUP('3.1 PERSONAL 1'!$H37,$S$71:$V$77,2,TRUE),0)</f>
        <v>0</v>
      </c>
      <c r="L21" s="213">
        <f t="shared" si="3"/>
        <v>0.24399999999999999</v>
      </c>
      <c r="M21" s="58">
        <f>'3.1 PERSONAL 1'!AB38</f>
        <v>0</v>
      </c>
      <c r="N21" s="58">
        <f t="shared" si="4"/>
        <v>0</v>
      </c>
      <c r="O21" s="58">
        <f>'3.1 PERSONAL 1'!AB39</f>
        <v>0</v>
      </c>
      <c r="P21" s="59">
        <f t="shared" si="5"/>
        <v>0</v>
      </c>
      <c r="Q21" s="231"/>
      <c r="R21" s="82">
        <f>'3.1 PERSONAL 1'!D37</f>
        <v>0</v>
      </c>
      <c r="S21" s="75">
        <f>'3.1 PERSONAL 1'!H37</f>
        <v>0</v>
      </c>
      <c r="T21" s="75">
        <f>'3.1 PERSONAL 1'!I37</f>
        <v>0</v>
      </c>
      <c r="U21" s="76">
        <f>'3.1 PERSONAL 1'!J37</f>
        <v>0</v>
      </c>
      <c r="V21" s="91">
        <f>'3.1 PERSONAL 1'!K37</f>
        <v>0</v>
      </c>
      <c r="W21" s="55">
        <f>IF('3.1 PERSONAL 1'!A37=2,$J$9*U21*V21/AG21,$J$8*U21*V21/AG21)</f>
        <v>0</v>
      </c>
      <c r="X21" s="74">
        <f>'3.1 PERSONAL 1'!AB37</f>
        <v>0</v>
      </c>
      <c r="Y21" s="56">
        <f t="shared" si="11"/>
        <v>0</v>
      </c>
      <c r="Z21" s="77">
        <f>'3.1 PERSONAL 1'!N37</f>
        <v>0</v>
      </c>
      <c r="AA21" s="122">
        <f t="shared" si="6"/>
        <v>0</v>
      </c>
      <c r="AC21" s="224">
        <f t="shared" si="7"/>
        <v>1900</v>
      </c>
      <c r="AD21" s="224">
        <f t="shared" si="8"/>
        <v>1900</v>
      </c>
      <c r="AE21" s="264" t="str">
        <f t="shared" si="12"/>
        <v>29/2/1900</v>
      </c>
      <c r="AF21" s="264" t="str">
        <f t="shared" si="13"/>
        <v>29/2/1900</v>
      </c>
      <c r="AG21" s="224">
        <v>366</v>
      </c>
      <c r="AI21" s="3"/>
    </row>
    <row r="22" spans="1:35" ht="12.75" customHeight="1">
      <c r="A22" s="691"/>
      <c r="B22" s="73">
        <f>'3.1 PERSONAL 1'!B40</f>
        <v>0</v>
      </c>
      <c r="C22" s="74" t="s">
        <v>254</v>
      </c>
      <c r="D22" s="74">
        <f>'3.1 PERSONAL 1'!G40</f>
        <v>0</v>
      </c>
      <c r="E22" s="74">
        <f>'3.1 PERSONAL 1'!F40</f>
        <v>0</v>
      </c>
      <c r="F22" s="53">
        <f t="shared" si="0"/>
        <v>0</v>
      </c>
      <c r="G22" s="74">
        <f>'3.1 PERSONAL 1'!E40</f>
        <v>0</v>
      </c>
      <c r="H22" s="54">
        <f t="shared" si="1"/>
        <v>0</v>
      </c>
      <c r="I22" s="54">
        <f t="shared" si="2"/>
        <v>2E-3</v>
      </c>
      <c r="J22" s="54">
        <f t="shared" si="10"/>
        <v>6.0000000000000001E-3</v>
      </c>
      <c r="K22" s="237">
        <f>IFERROR(VLOOKUP('3.1 PERSONAL 1'!$H40,$S$71:$V$77,2,TRUE),0)</f>
        <v>0</v>
      </c>
      <c r="L22" s="213">
        <f t="shared" si="3"/>
        <v>0.24399999999999999</v>
      </c>
      <c r="M22" s="58">
        <f>'3.1 PERSONAL 1'!AB41</f>
        <v>0</v>
      </c>
      <c r="N22" s="58">
        <f t="shared" si="4"/>
        <v>0</v>
      </c>
      <c r="O22" s="58">
        <f>'3.1 PERSONAL 1'!AB42</f>
        <v>0</v>
      </c>
      <c r="P22" s="59">
        <f t="shared" si="5"/>
        <v>0</v>
      </c>
      <c r="Q22" s="231"/>
      <c r="R22" s="82">
        <f>'3.1 PERSONAL 1'!D40</f>
        <v>0</v>
      </c>
      <c r="S22" s="75">
        <f>'3.1 PERSONAL 1'!H40</f>
        <v>0</v>
      </c>
      <c r="T22" s="75">
        <f>'3.1 PERSONAL 1'!I40</f>
        <v>0</v>
      </c>
      <c r="U22" s="76">
        <f>'3.1 PERSONAL 1'!J40</f>
        <v>0</v>
      </c>
      <c r="V22" s="91">
        <f>'3.1 PERSONAL 1'!K40</f>
        <v>0</v>
      </c>
      <c r="W22" s="55">
        <f>IF('3.1 PERSONAL 1'!A40=2,$J$9*U22*V22/AG22,$J$8*U22*V22/AG22)</f>
        <v>0</v>
      </c>
      <c r="X22" s="74">
        <f>'3.1 PERSONAL 1'!AB40</f>
        <v>0</v>
      </c>
      <c r="Y22" s="56">
        <f t="shared" si="11"/>
        <v>0</v>
      </c>
      <c r="Z22" s="77">
        <f>'3.1 PERSONAL 1'!N40</f>
        <v>0</v>
      </c>
      <c r="AA22" s="122">
        <f t="shared" si="6"/>
        <v>0</v>
      </c>
      <c r="AC22" s="224">
        <f t="shared" si="7"/>
        <v>1900</v>
      </c>
      <c r="AD22" s="224">
        <f t="shared" si="8"/>
        <v>1900</v>
      </c>
      <c r="AE22" s="264" t="str">
        <f t="shared" si="12"/>
        <v>29/2/1900</v>
      </c>
      <c r="AF22" s="264" t="str">
        <f t="shared" si="13"/>
        <v>29/2/1900</v>
      </c>
      <c r="AG22" s="224">
        <v>366</v>
      </c>
      <c r="AI22" s="3"/>
    </row>
    <row r="23" spans="1:35" ht="12.75" customHeight="1">
      <c r="A23" s="691"/>
      <c r="B23" s="73">
        <f>'3.1 PERSONAL 1'!B43</f>
        <v>0</v>
      </c>
      <c r="C23" s="74" t="s">
        <v>254</v>
      </c>
      <c r="D23" s="74">
        <f>'3.1 PERSONAL 1'!G43</f>
        <v>0</v>
      </c>
      <c r="E23" s="74">
        <f>'3.1 PERSONAL 1'!F43</f>
        <v>0</v>
      </c>
      <c r="F23" s="53">
        <f t="shared" si="0"/>
        <v>0</v>
      </c>
      <c r="G23" s="74">
        <f>'3.1 PERSONAL 1'!E43</f>
        <v>0</v>
      </c>
      <c r="H23" s="54">
        <f t="shared" si="1"/>
        <v>0</v>
      </c>
      <c r="I23" s="54">
        <f t="shared" si="2"/>
        <v>2E-3</v>
      </c>
      <c r="J23" s="54">
        <f t="shared" si="10"/>
        <v>6.0000000000000001E-3</v>
      </c>
      <c r="K23" s="237">
        <f>IFERROR(VLOOKUP('3.1 PERSONAL 1'!$H43,$S$71:$V$77,2,TRUE),0)</f>
        <v>0</v>
      </c>
      <c r="L23" s="213">
        <f t="shared" si="3"/>
        <v>0.24399999999999999</v>
      </c>
      <c r="M23" s="58">
        <f>'3.1 PERSONAL 1'!AB44</f>
        <v>0</v>
      </c>
      <c r="N23" s="58">
        <f t="shared" si="4"/>
        <v>0</v>
      </c>
      <c r="O23" s="58">
        <f>'3.1 PERSONAL 1'!AB45</f>
        <v>0</v>
      </c>
      <c r="P23" s="59">
        <f t="shared" si="5"/>
        <v>0</v>
      </c>
      <c r="Q23" s="231"/>
      <c r="R23" s="82">
        <f>'3.1 PERSONAL 1'!D43</f>
        <v>0</v>
      </c>
      <c r="S23" s="75">
        <f>'3.1 PERSONAL 1'!H43</f>
        <v>0</v>
      </c>
      <c r="T23" s="75">
        <f>'3.1 PERSONAL 1'!I43</f>
        <v>0</v>
      </c>
      <c r="U23" s="76">
        <f>'3.1 PERSONAL 1'!J43</f>
        <v>0</v>
      </c>
      <c r="V23" s="91">
        <f>'3.1 PERSONAL 1'!K43</f>
        <v>0</v>
      </c>
      <c r="W23" s="55">
        <f>IF('3.1 PERSONAL 1'!A43=2,$J$9*U23*V23/AG23,$J$8*U23*V23/AG23)</f>
        <v>0</v>
      </c>
      <c r="X23" s="74">
        <f>'3.1 PERSONAL 1'!AB43</f>
        <v>0</v>
      </c>
      <c r="Y23" s="56">
        <f t="shared" si="11"/>
        <v>0</v>
      </c>
      <c r="Z23" s="77">
        <f>'3.1 PERSONAL 1'!N43</f>
        <v>0</v>
      </c>
      <c r="AA23" s="122">
        <f t="shared" si="6"/>
        <v>0</v>
      </c>
      <c r="AC23" s="224">
        <f t="shared" si="7"/>
        <v>1900</v>
      </c>
      <c r="AD23" s="224">
        <f t="shared" si="8"/>
        <v>1900</v>
      </c>
      <c r="AE23" s="264" t="str">
        <f t="shared" si="12"/>
        <v>29/2/1900</v>
      </c>
      <c r="AF23" s="264" t="str">
        <f t="shared" si="13"/>
        <v>29/2/1900</v>
      </c>
      <c r="AG23" s="224">
        <v>366</v>
      </c>
      <c r="AI23" s="3"/>
    </row>
    <row r="24" spans="1:35" ht="12.75" customHeight="1">
      <c r="A24" s="691"/>
      <c r="B24" s="73">
        <f>'3.1 PERSONAL 1'!B46</f>
        <v>0</v>
      </c>
      <c r="C24" s="74" t="s">
        <v>254</v>
      </c>
      <c r="D24" s="74">
        <f>'3.1 PERSONAL 1'!G46</f>
        <v>0</v>
      </c>
      <c r="E24" s="74">
        <f>'3.1 PERSONAL 1'!F46</f>
        <v>0</v>
      </c>
      <c r="F24" s="53">
        <f t="shared" si="0"/>
        <v>0</v>
      </c>
      <c r="G24" s="74">
        <f>'3.1 PERSONAL 1'!E46</f>
        <v>0</v>
      </c>
      <c r="H24" s="54">
        <f t="shared" si="1"/>
        <v>0</v>
      </c>
      <c r="I24" s="54">
        <f t="shared" si="2"/>
        <v>2E-3</v>
      </c>
      <c r="J24" s="54">
        <f t="shared" si="10"/>
        <v>6.0000000000000001E-3</v>
      </c>
      <c r="K24" s="237">
        <f>IFERROR(VLOOKUP('3.1 PERSONAL 1'!$H46,$S$71:$V$77,2,TRUE),0)</f>
        <v>0</v>
      </c>
      <c r="L24" s="213">
        <f t="shared" si="3"/>
        <v>0.24399999999999999</v>
      </c>
      <c r="M24" s="58">
        <f>'3.1 PERSONAL 1'!AB47</f>
        <v>0</v>
      </c>
      <c r="N24" s="58">
        <f t="shared" si="4"/>
        <v>0</v>
      </c>
      <c r="O24" s="58">
        <f>'3.1 PERSONAL 1'!AB48</f>
        <v>0</v>
      </c>
      <c r="P24" s="59">
        <f t="shared" si="5"/>
        <v>0</v>
      </c>
      <c r="Q24" s="231"/>
      <c r="R24" s="82">
        <f>'3.1 PERSONAL 1'!D46</f>
        <v>0</v>
      </c>
      <c r="S24" s="75">
        <f>'3.1 PERSONAL 1'!H46</f>
        <v>0</v>
      </c>
      <c r="T24" s="75">
        <f>'3.1 PERSONAL 1'!I46</f>
        <v>0</v>
      </c>
      <c r="U24" s="76">
        <f>'3.1 PERSONAL 1'!J46</f>
        <v>0</v>
      </c>
      <c r="V24" s="91">
        <f>'3.1 PERSONAL 1'!K46</f>
        <v>0</v>
      </c>
      <c r="W24" s="55">
        <f>IF('3.1 PERSONAL 1'!A46=2,$J$9*U24*V24/AG24,$J$8*U24*V24/AG24)</f>
        <v>0</v>
      </c>
      <c r="X24" s="74">
        <f>'3.1 PERSONAL 1'!AB46</f>
        <v>0</v>
      </c>
      <c r="Y24" s="56">
        <f t="shared" si="11"/>
        <v>0</v>
      </c>
      <c r="Z24" s="77">
        <f>'3.1 PERSONAL 1'!N46</f>
        <v>0</v>
      </c>
      <c r="AA24" s="122">
        <f t="shared" si="6"/>
        <v>0</v>
      </c>
      <c r="AC24" s="224">
        <f t="shared" si="7"/>
        <v>1900</v>
      </c>
      <c r="AD24" s="224">
        <f t="shared" si="8"/>
        <v>1900</v>
      </c>
      <c r="AE24" s="264" t="str">
        <f t="shared" si="12"/>
        <v>29/2/1900</v>
      </c>
      <c r="AF24" s="264" t="str">
        <f t="shared" si="13"/>
        <v>29/2/1900</v>
      </c>
      <c r="AG24" s="224">
        <v>366</v>
      </c>
      <c r="AI24" s="3"/>
    </row>
    <row r="25" spans="1:35" ht="12.75" customHeight="1">
      <c r="A25" s="691"/>
      <c r="B25" s="73">
        <f>'3.1 PERSONAL 1'!B49</f>
        <v>0</v>
      </c>
      <c r="C25" s="74" t="s">
        <v>254</v>
      </c>
      <c r="D25" s="74">
        <f>'3.1 PERSONAL 1'!G49</f>
        <v>0</v>
      </c>
      <c r="E25" s="74">
        <f>'3.1 PERSONAL 1'!F49</f>
        <v>0</v>
      </c>
      <c r="F25" s="53">
        <f t="shared" si="0"/>
        <v>0</v>
      </c>
      <c r="G25" s="74">
        <f>'3.1 PERSONAL 1'!E49</f>
        <v>0</v>
      </c>
      <c r="H25" s="54">
        <f t="shared" si="1"/>
        <v>0</v>
      </c>
      <c r="I25" s="54">
        <f t="shared" si="2"/>
        <v>2E-3</v>
      </c>
      <c r="J25" s="54">
        <f t="shared" si="10"/>
        <v>6.0000000000000001E-3</v>
      </c>
      <c r="K25" s="237">
        <f>IFERROR(VLOOKUP('3.1 PERSONAL 1'!$H49,$S$71:$V$77,2,TRUE),0)</f>
        <v>0</v>
      </c>
      <c r="L25" s="213">
        <f t="shared" si="3"/>
        <v>0.24399999999999999</v>
      </c>
      <c r="M25" s="58">
        <f>'3.1 PERSONAL 1'!AB50</f>
        <v>0</v>
      </c>
      <c r="N25" s="58">
        <f t="shared" si="4"/>
        <v>0</v>
      </c>
      <c r="O25" s="58">
        <f>'3.1 PERSONAL 1'!AB51</f>
        <v>0</v>
      </c>
      <c r="P25" s="59">
        <f t="shared" si="5"/>
        <v>0</v>
      </c>
      <c r="Q25" s="231"/>
      <c r="R25" s="82">
        <f>'3.1 PERSONAL 1'!D49</f>
        <v>0</v>
      </c>
      <c r="S25" s="75">
        <f>'3.1 PERSONAL 1'!H49</f>
        <v>0</v>
      </c>
      <c r="T25" s="75">
        <f>'3.1 PERSONAL 1'!I49</f>
        <v>0</v>
      </c>
      <c r="U25" s="76">
        <f>'3.1 PERSONAL 1'!J49</f>
        <v>0</v>
      </c>
      <c r="V25" s="91">
        <f>'3.1 PERSONAL 1'!K49</f>
        <v>0</v>
      </c>
      <c r="W25" s="55">
        <f>IF('3.1 PERSONAL 1'!A49=2,$J$9*U25*V25/AG25,$J$8*U25*V25/AG25)</f>
        <v>0</v>
      </c>
      <c r="X25" s="74">
        <f>'3.1 PERSONAL 1'!AB49</f>
        <v>0</v>
      </c>
      <c r="Y25" s="56">
        <f t="shared" si="11"/>
        <v>0</v>
      </c>
      <c r="Z25" s="77">
        <f>'3.1 PERSONAL 1'!N49</f>
        <v>0</v>
      </c>
      <c r="AA25" s="122">
        <f t="shared" si="6"/>
        <v>0</v>
      </c>
      <c r="AC25" s="224">
        <f t="shared" si="7"/>
        <v>1900</v>
      </c>
      <c r="AD25" s="224">
        <f t="shared" si="8"/>
        <v>1900</v>
      </c>
      <c r="AE25" s="264" t="str">
        <f t="shared" si="12"/>
        <v>29/2/1900</v>
      </c>
      <c r="AF25" s="264" t="str">
        <f t="shared" si="13"/>
        <v>29/2/1900</v>
      </c>
      <c r="AG25" s="224">
        <v>366</v>
      </c>
      <c r="AI25" s="3"/>
    </row>
    <row r="26" spans="1:35" ht="12.75" customHeight="1">
      <c r="A26" s="691"/>
      <c r="B26" s="73">
        <f>'3.1 PERSONAL 1'!B52</f>
        <v>0</v>
      </c>
      <c r="C26" s="74" t="s">
        <v>254</v>
      </c>
      <c r="D26" s="74">
        <f>'3.1 PERSONAL 1'!G52</f>
        <v>0</v>
      </c>
      <c r="E26" s="74">
        <f>'3.1 PERSONAL 1'!F52</f>
        <v>0</v>
      </c>
      <c r="F26" s="53">
        <f t="shared" si="0"/>
        <v>0</v>
      </c>
      <c r="G26" s="74">
        <f>'3.1 PERSONAL 1'!E52</f>
        <v>0</v>
      </c>
      <c r="H26" s="54">
        <f t="shared" si="1"/>
        <v>0</v>
      </c>
      <c r="I26" s="54">
        <f t="shared" si="2"/>
        <v>2E-3</v>
      </c>
      <c r="J26" s="54">
        <f t="shared" si="10"/>
        <v>6.0000000000000001E-3</v>
      </c>
      <c r="K26" s="237">
        <f>IFERROR(VLOOKUP('3.1 PERSONAL 1'!$H52,$S$71:$V$77,2,TRUE),0)</f>
        <v>0</v>
      </c>
      <c r="L26" s="213">
        <f t="shared" si="3"/>
        <v>0.24399999999999999</v>
      </c>
      <c r="M26" s="58">
        <f>'3.1 PERSONAL 1'!AB53</f>
        <v>0</v>
      </c>
      <c r="N26" s="58">
        <f t="shared" si="4"/>
        <v>0</v>
      </c>
      <c r="O26" s="58">
        <f>'3.1 PERSONAL 1'!AB54</f>
        <v>0</v>
      </c>
      <c r="P26" s="59">
        <f t="shared" si="5"/>
        <v>0</v>
      </c>
      <c r="Q26" s="231"/>
      <c r="R26" s="82">
        <f>'3.1 PERSONAL 1'!D52</f>
        <v>0</v>
      </c>
      <c r="S26" s="75">
        <f>'3.1 PERSONAL 1'!H52</f>
        <v>0</v>
      </c>
      <c r="T26" s="75">
        <f>'3.1 PERSONAL 1'!I52</f>
        <v>0</v>
      </c>
      <c r="U26" s="76">
        <f>'3.1 PERSONAL 1'!J52</f>
        <v>0</v>
      </c>
      <c r="V26" s="91">
        <f>'3.1 PERSONAL 1'!K52</f>
        <v>0</v>
      </c>
      <c r="W26" s="55">
        <f>IF('3.1 PERSONAL 1'!A52=2,$J$9*U26*V26/AG26,$J$8*U26*V26/AG26)</f>
        <v>0</v>
      </c>
      <c r="X26" s="74">
        <f>'3.1 PERSONAL 1'!AB52</f>
        <v>0</v>
      </c>
      <c r="Y26" s="56">
        <f t="shared" si="11"/>
        <v>0</v>
      </c>
      <c r="Z26" s="77">
        <f>'3.1 PERSONAL 1'!N52</f>
        <v>0</v>
      </c>
      <c r="AA26" s="122">
        <f t="shared" si="6"/>
        <v>0</v>
      </c>
      <c r="AC26" s="224">
        <f t="shared" si="7"/>
        <v>1900</v>
      </c>
      <c r="AD26" s="224">
        <f t="shared" si="8"/>
        <v>1900</v>
      </c>
      <c r="AE26" s="264" t="str">
        <f t="shared" si="12"/>
        <v>29/2/1900</v>
      </c>
      <c r="AF26" s="264" t="str">
        <f t="shared" si="13"/>
        <v>29/2/1900</v>
      </c>
      <c r="AG26" s="224">
        <v>366</v>
      </c>
      <c r="AI26" s="3"/>
    </row>
    <row r="27" spans="1:35" ht="12.75" customHeight="1">
      <c r="A27" s="691"/>
      <c r="B27" s="73">
        <f>'3.1 PERSONAL 1'!B55</f>
        <v>0</v>
      </c>
      <c r="C27" s="74" t="s">
        <v>254</v>
      </c>
      <c r="D27" s="74">
        <f>'3.1 PERSONAL 1'!G55</f>
        <v>0</v>
      </c>
      <c r="E27" s="74">
        <f>'3.1 PERSONAL 1'!F55</f>
        <v>0</v>
      </c>
      <c r="F27" s="53">
        <f t="shared" si="0"/>
        <v>0</v>
      </c>
      <c r="G27" s="74">
        <f>'3.1 PERSONAL 1'!E55</f>
        <v>0</v>
      </c>
      <c r="H27" s="54">
        <f t="shared" si="1"/>
        <v>0</v>
      </c>
      <c r="I27" s="54">
        <f t="shared" si="2"/>
        <v>2E-3</v>
      </c>
      <c r="J27" s="54">
        <f t="shared" si="10"/>
        <v>6.0000000000000001E-3</v>
      </c>
      <c r="K27" s="237">
        <f>IFERROR(VLOOKUP('3.1 PERSONAL 1'!$H55,$S$71:$V$77,2,TRUE),0)</f>
        <v>0</v>
      </c>
      <c r="L27" s="213">
        <f t="shared" si="3"/>
        <v>0.24399999999999999</v>
      </c>
      <c r="M27" s="58">
        <f>'3.1 PERSONAL 1'!AB56</f>
        <v>0</v>
      </c>
      <c r="N27" s="58">
        <f t="shared" si="4"/>
        <v>0</v>
      </c>
      <c r="O27" s="58">
        <f>'3.1 PERSONAL 1'!AB57</f>
        <v>0</v>
      </c>
      <c r="P27" s="59">
        <f t="shared" si="5"/>
        <v>0</v>
      </c>
      <c r="Q27" s="231"/>
      <c r="R27" s="82">
        <f>'3.1 PERSONAL 1'!D55</f>
        <v>0</v>
      </c>
      <c r="S27" s="75">
        <f>'3.1 PERSONAL 1'!H55</f>
        <v>0</v>
      </c>
      <c r="T27" s="75">
        <f>'3.1 PERSONAL 1'!I55</f>
        <v>0</v>
      </c>
      <c r="U27" s="76">
        <f>'3.1 PERSONAL 1'!J55</f>
        <v>0</v>
      </c>
      <c r="V27" s="91">
        <f>'3.1 PERSONAL 1'!K55</f>
        <v>0</v>
      </c>
      <c r="W27" s="55">
        <f>IF('3.1 PERSONAL 1'!A55=2,$J$9*U27*V27/AG27,$J$8*U27*V27/AG27)</f>
        <v>0</v>
      </c>
      <c r="X27" s="74">
        <f>'3.1 PERSONAL 1'!AB55</f>
        <v>0</v>
      </c>
      <c r="Y27" s="56">
        <f t="shared" si="11"/>
        <v>0</v>
      </c>
      <c r="Z27" s="77">
        <f>'3.1 PERSONAL 1'!N55</f>
        <v>0</v>
      </c>
      <c r="AA27" s="122">
        <f t="shared" si="6"/>
        <v>0</v>
      </c>
      <c r="AC27" s="224">
        <f t="shared" si="7"/>
        <v>1900</v>
      </c>
      <c r="AD27" s="224">
        <f t="shared" si="8"/>
        <v>1900</v>
      </c>
      <c r="AE27" s="264" t="str">
        <f t="shared" si="12"/>
        <v>29/2/1900</v>
      </c>
      <c r="AF27" s="264" t="str">
        <f t="shared" si="13"/>
        <v>29/2/1900</v>
      </c>
      <c r="AG27" s="224">
        <v>366</v>
      </c>
      <c r="AI27" s="3"/>
    </row>
    <row r="28" spans="1:35" ht="12.75" customHeight="1">
      <c r="A28" s="691"/>
      <c r="B28" s="73">
        <f>'3.1 PERSONAL 1'!B58</f>
        <v>0</v>
      </c>
      <c r="C28" s="74" t="s">
        <v>254</v>
      </c>
      <c r="D28" s="74">
        <f>'3.1 PERSONAL 1'!G58</f>
        <v>0</v>
      </c>
      <c r="E28" s="74">
        <f>'3.1 PERSONAL 1'!F58</f>
        <v>0</v>
      </c>
      <c r="F28" s="53">
        <f t="shared" si="0"/>
        <v>0</v>
      </c>
      <c r="G28" s="74">
        <f>'3.1 PERSONAL 1'!E58</f>
        <v>0</v>
      </c>
      <c r="H28" s="54">
        <f t="shared" si="1"/>
        <v>0</v>
      </c>
      <c r="I28" s="54">
        <f t="shared" si="2"/>
        <v>2E-3</v>
      </c>
      <c r="J28" s="54">
        <f t="shared" si="10"/>
        <v>6.0000000000000001E-3</v>
      </c>
      <c r="K28" s="237">
        <f>IFERROR(VLOOKUP('3.1 PERSONAL 1'!$H58,$S$71:$V$77,2,TRUE),0)</f>
        <v>0</v>
      </c>
      <c r="L28" s="213">
        <f t="shared" si="3"/>
        <v>0.24399999999999999</v>
      </c>
      <c r="M28" s="58">
        <f>'3.1 PERSONAL 1'!AB59</f>
        <v>0</v>
      </c>
      <c r="N28" s="58">
        <f t="shared" si="4"/>
        <v>0</v>
      </c>
      <c r="O28" s="58">
        <f>'3.1 PERSONAL 1'!AB60</f>
        <v>0</v>
      </c>
      <c r="P28" s="59">
        <f t="shared" si="5"/>
        <v>0</v>
      </c>
      <c r="Q28" s="231"/>
      <c r="R28" s="82">
        <f>'3.1 PERSONAL 1'!D58</f>
        <v>0</v>
      </c>
      <c r="S28" s="75">
        <f>'3.1 PERSONAL 1'!H58</f>
        <v>0</v>
      </c>
      <c r="T28" s="75">
        <f>'3.1 PERSONAL 1'!I58</f>
        <v>0</v>
      </c>
      <c r="U28" s="76">
        <f>'3.1 PERSONAL 1'!J58</f>
        <v>0</v>
      </c>
      <c r="V28" s="91">
        <f>'3.1 PERSONAL 1'!K58</f>
        <v>0</v>
      </c>
      <c r="W28" s="55">
        <f>IF('3.1 PERSONAL 1'!A58=2,$J$9*U28*V28/AG28,$J$8*U28*V28/AG28)</f>
        <v>0</v>
      </c>
      <c r="X28" s="74">
        <f>'3.1 PERSONAL 1'!AB58</f>
        <v>0</v>
      </c>
      <c r="Y28" s="56">
        <f t="shared" si="11"/>
        <v>0</v>
      </c>
      <c r="Z28" s="77">
        <f>'3.1 PERSONAL 1'!N58</f>
        <v>0</v>
      </c>
      <c r="AA28" s="122">
        <f t="shared" si="6"/>
        <v>0</v>
      </c>
      <c r="AC28" s="224">
        <f t="shared" si="7"/>
        <v>1900</v>
      </c>
      <c r="AD28" s="224">
        <f t="shared" si="8"/>
        <v>1900</v>
      </c>
      <c r="AE28" s="264" t="str">
        <f t="shared" si="12"/>
        <v>29/2/1900</v>
      </c>
      <c r="AF28" s="264" t="str">
        <f t="shared" si="13"/>
        <v>29/2/1900</v>
      </c>
      <c r="AG28" s="224">
        <v>366</v>
      </c>
      <c r="AI28" s="3"/>
    </row>
    <row r="29" spans="1:35" ht="12.75" customHeight="1">
      <c r="A29" s="691"/>
      <c r="B29" s="73">
        <f>'3.1 PERSONAL 1'!B61</f>
        <v>0</v>
      </c>
      <c r="C29" s="74" t="s">
        <v>254</v>
      </c>
      <c r="D29" s="74">
        <f>'3.1 PERSONAL 1'!G61</f>
        <v>0</v>
      </c>
      <c r="E29" s="74">
        <f>'3.1 PERSONAL 1'!F61</f>
        <v>0</v>
      </c>
      <c r="F29" s="53">
        <f t="shared" si="0"/>
        <v>0</v>
      </c>
      <c r="G29" s="74">
        <f>'3.1 PERSONAL 1'!E61</f>
        <v>0</v>
      </c>
      <c r="H29" s="54">
        <f t="shared" si="1"/>
        <v>0</v>
      </c>
      <c r="I29" s="54">
        <f t="shared" si="2"/>
        <v>2E-3</v>
      </c>
      <c r="J29" s="54">
        <f t="shared" si="10"/>
        <v>6.0000000000000001E-3</v>
      </c>
      <c r="K29" s="237">
        <f>IFERROR(VLOOKUP('3.1 PERSONAL 1'!$H61,$S$71:$V$77,2,TRUE),0)</f>
        <v>0</v>
      </c>
      <c r="L29" s="213">
        <f t="shared" si="3"/>
        <v>0.24399999999999999</v>
      </c>
      <c r="M29" s="58">
        <f>'3.1 PERSONAL 1'!AB62</f>
        <v>0</v>
      </c>
      <c r="N29" s="58">
        <f t="shared" si="4"/>
        <v>0</v>
      </c>
      <c r="O29" s="58">
        <f>'3.1 PERSONAL 1'!AB63</f>
        <v>0</v>
      </c>
      <c r="P29" s="59">
        <f t="shared" si="5"/>
        <v>0</v>
      </c>
      <c r="Q29" s="231"/>
      <c r="R29" s="82">
        <f>'3.1 PERSONAL 1'!D61</f>
        <v>0</v>
      </c>
      <c r="S29" s="75">
        <f>'3.1 PERSONAL 1'!H61</f>
        <v>0</v>
      </c>
      <c r="T29" s="75">
        <f>'3.1 PERSONAL 1'!I61</f>
        <v>0</v>
      </c>
      <c r="U29" s="76">
        <f>'3.1 PERSONAL 1'!J61</f>
        <v>0</v>
      </c>
      <c r="V29" s="91">
        <f>'3.1 PERSONAL 1'!K61</f>
        <v>0</v>
      </c>
      <c r="W29" s="55">
        <f>IF('3.1 PERSONAL 1'!A61=2,$J$9*U29*V29/AG29,$J$8*U29*V29/AG29)</f>
        <v>0</v>
      </c>
      <c r="X29" s="74">
        <f>'3.1 PERSONAL 1'!AB61</f>
        <v>0</v>
      </c>
      <c r="Y29" s="56">
        <f t="shared" si="11"/>
        <v>0</v>
      </c>
      <c r="Z29" s="77">
        <f>'3.1 PERSONAL 1'!N61</f>
        <v>0</v>
      </c>
      <c r="AA29" s="122">
        <f t="shared" si="6"/>
        <v>0</v>
      </c>
      <c r="AC29" s="224">
        <f t="shared" si="7"/>
        <v>1900</v>
      </c>
      <c r="AD29" s="224">
        <f t="shared" si="8"/>
        <v>1900</v>
      </c>
      <c r="AE29" s="264" t="str">
        <f t="shared" si="12"/>
        <v>29/2/1900</v>
      </c>
      <c r="AF29" s="264" t="str">
        <f t="shared" si="13"/>
        <v>29/2/1900</v>
      </c>
      <c r="AG29" s="224">
        <v>366</v>
      </c>
      <c r="AI29" s="3"/>
    </row>
    <row r="30" spans="1:35" ht="12.75" customHeight="1">
      <c r="A30" s="691"/>
      <c r="B30" s="73">
        <f>'3.1 PERSONAL 1'!B64</f>
        <v>0</v>
      </c>
      <c r="C30" s="74" t="s">
        <v>254</v>
      </c>
      <c r="D30" s="74">
        <f>'3.1 PERSONAL 1'!G64</f>
        <v>0</v>
      </c>
      <c r="E30" s="74">
        <f>'3.1 PERSONAL 1'!F64</f>
        <v>0</v>
      </c>
      <c r="F30" s="53">
        <f t="shared" si="0"/>
        <v>0</v>
      </c>
      <c r="G30" s="74">
        <f>'3.1 PERSONAL 1'!E64</f>
        <v>0</v>
      </c>
      <c r="H30" s="54">
        <f t="shared" si="1"/>
        <v>0</v>
      </c>
      <c r="I30" s="54">
        <f t="shared" si="2"/>
        <v>2E-3</v>
      </c>
      <c r="J30" s="54">
        <f t="shared" si="10"/>
        <v>6.0000000000000001E-3</v>
      </c>
      <c r="K30" s="237">
        <f>IFERROR(VLOOKUP('3.1 PERSONAL 1'!$H64,$S$71:$V$77,2,TRUE),0)</f>
        <v>0</v>
      </c>
      <c r="L30" s="213">
        <f t="shared" si="3"/>
        <v>0.24399999999999999</v>
      </c>
      <c r="M30" s="58">
        <f>'3.1 PERSONAL 1'!AB65</f>
        <v>0</v>
      </c>
      <c r="N30" s="58">
        <f t="shared" si="4"/>
        <v>0</v>
      </c>
      <c r="O30" s="58">
        <f>'3.1 PERSONAL 1'!AB66</f>
        <v>0</v>
      </c>
      <c r="P30" s="59">
        <f t="shared" si="5"/>
        <v>0</v>
      </c>
      <c r="Q30" s="231"/>
      <c r="R30" s="82">
        <f>'3.1 PERSONAL 1'!D64</f>
        <v>0</v>
      </c>
      <c r="S30" s="75">
        <f>'3.1 PERSONAL 1'!H64</f>
        <v>0</v>
      </c>
      <c r="T30" s="75">
        <f>'3.1 PERSONAL 1'!I64</f>
        <v>0</v>
      </c>
      <c r="U30" s="76">
        <f>'3.1 PERSONAL 1'!J64</f>
        <v>0</v>
      </c>
      <c r="V30" s="91">
        <f>'3.1 PERSONAL 1'!K64</f>
        <v>0</v>
      </c>
      <c r="W30" s="55">
        <f>IF('3.1 PERSONAL 1'!A64=2,$J$9*U30*V30/AG30,$J$8*U30*V30/AG30)</f>
        <v>0</v>
      </c>
      <c r="X30" s="74">
        <f>'3.1 PERSONAL 1'!AB64</f>
        <v>0</v>
      </c>
      <c r="Y30" s="56">
        <f t="shared" si="11"/>
        <v>0</v>
      </c>
      <c r="Z30" s="77">
        <f>'3.1 PERSONAL 1'!N64</f>
        <v>0</v>
      </c>
      <c r="AA30" s="122">
        <f t="shared" si="6"/>
        <v>0</v>
      </c>
      <c r="AC30" s="224">
        <f t="shared" si="7"/>
        <v>1900</v>
      </c>
      <c r="AD30" s="224">
        <f t="shared" si="8"/>
        <v>1900</v>
      </c>
      <c r="AE30" s="264" t="str">
        <f t="shared" si="12"/>
        <v>29/2/1900</v>
      </c>
      <c r="AF30" s="264" t="str">
        <f t="shared" si="13"/>
        <v>29/2/1900</v>
      </c>
      <c r="AG30" s="224">
        <v>366</v>
      </c>
      <c r="AI30" s="3"/>
    </row>
    <row r="31" spans="1:35" ht="12.75" customHeight="1">
      <c r="A31" s="691"/>
      <c r="B31" s="73">
        <f>'3.1 PERSONAL 1'!B67</f>
        <v>0</v>
      </c>
      <c r="C31" s="74" t="s">
        <v>254</v>
      </c>
      <c r="D31" s="74">
        <f>'3.1 PERSONAL 1'!G67</f>
        <v>0</v>
      </c>
      <c r="E31" s="74">
        <f>'3.1 PERSONAL 1'!F67</f>
        <v>0</v>
      </c>
      <c r="F31" s="53">
        <f t="shared" si="0"/>
        <v>0</v>
      </c>
      <c r="G31" s="74">
        <f>'3.1 PERSONAL 1'!E67</f>
        <v>0</v>
      </c>
      <c r="H31" s="54">
        <f t="shared" si="1"/>
        <v>0</v>
      </c>
      <c r="I31" s="54">
        <f t="shared" si="2"/>
        <v>2E-3</v>
      </c>
      <c r="J31" s="54">
        <f t="shared" si="10"/>
        <v>6.0000000000000001E-3</v>
      </c>
      <c r="K31" s="237">
        <f>IFERROR(VLOOKUP('3.1 PERSONAL 1'!$H67,$S$71:$V$77,2,TRUE),0)</f>
        <v>0</v>
      </c>
      <c r="L31" s="213">
        <f t="shared" si="3"/>
        <v>0.24399999999999999</v>
      </c>
      <c r="M31" s="58">
        <f>'3.1 PERSONAL 1'!AB68</f>
        <v>0</v>
      </c>
      <c r="N31" s="58">
        <f t="shared" si="4"/>
        <v>0</v>
      </c>
      <c r="O31" s="58">
        <f>'3.1 PERSONAL 1'!AB69</f>
        <v>0</v>
      </c>
      <c r="P31" s="59">
        <f t="shared" si="5"/>
        <v>0</v>
      </c>
      <c r="Q31" s="231"/>
      <c r="R31" s="82">
        <f>'3.1 PERSONAL 1'!D67</f>
        <v>0</v>
      </c>
      <c r="S31" s="75">
        <f>'3.1 PERSONAL 1'!H67</f>
        <v>0</v>
      </c>
      <c r="T31" s="75">
        <f>'3.1 PERSONAL 1'!I67</f>
        <v>0</v>
      </c>
      <c r="U31" s="76">
        <f>'3.1 PERSONAL 1'!J67</f>
        <v>0</v>
      </c>
      <c r="V31" s="91">
        <f>'3.1 PERSONAL 1'!K67</f>
        <v>0</v>
      </c>
      <c r="W31" s="55">
        <f>IF('3.1 PERSONAL 1'!A67=2,$J$9*U31*V31/AG31,$J$8*U31*V31/AG31)</f>
        <v>0</v>
      </c>
      <c r="X31" s="74">
        <f>'3.1 PERSONAL 1'!AB67</f>
        <v>0</v>
      </c>
      <c r="Y31" s="56">
        <f t="shared" si="11"/>
        <v>0</v>
      </c>
      <c r="Z31" s="77">
        <f>'3.1 PERSONAL 1'!N67</f>
        <v>0</v>
      </c>
      <c r="AA31" s="122">
        <f t="shared" si="6"/>
        <v>0</v>
      </c>
      <c r="AC31" s="224">
        <f t="shared" si="7"/>
        <v>1900</v>
      </c>
      <c r="AD31" s="224">
        <f t="shared" si="8"/>
        <v>1900</v>
      </c>
      <c r="AE31" s="264" t="str">
        <f t="shared" si="12"/>
        <v>29/2/1900</v>
      </c>
      <c r="AF31" s="264" t="str">
        <f t="shared" si="13"/>
        <v>29/2/1900</v>
      </c>
      <c r="AG31" s="224">
        <v>366</v>
      </c>
      <c r="AI31" s="3"/>
    </row>
    <row r="32" spans="1:35" ht="12.75" customHeight="1">
      <c r="A32" s="691"/>
      <c r="B32" s="73">
        <f>'3.1 PERSONAL 1'!B70</f>
        <v>0</v>
      </c>
      <c r="C32" s="74" t="s">
        <v>254</v>
      </c>
      <c r="D32" s="74">
        <f>'3.1 PERSONAL 1'!G70</f>
        <v>0</v>
      </c>
      <c r="E32" s="74">
        <f>'3.1 PERSONAL 1'!F70</f>
        <v>0</v>
      </c>
      <c r="F32" s="53">
        <f t="shared" si="0"/>
        <v>0</v>
      </c>
      <c r="G32" s="74">
        <f>'3.1 PERSONAL 1'!E70</f>
        <v>0</v>
      </c>
      <c r="H32" s="54">
        <f t="shared" si="1"/>
        <v>0</v>
      </c>
      <c r="I32" s="54">
        <f t="shared" si="2"/>
        <v>2E-3</v>
      </c>
      <c r="J32" s="54">
        <f t="shared" si="10"/>
        <v>6.0000000000000001E-3</v>
      </c>
      <c r="K32" s="237">
        <f>IFERROR(VLOOKUP('3.1 PERSONAL 1'!$H70,$S$71:$V$77,2,TRUE),0)</f>
        <v>0</v>
      </c>
      <c r="L32" s="213">
        <f t="shared" si="3"/>
        <v>0.24399999999999999</v>
      </c>
      <c r="M32" s="58">
        <f>'3.1 PERSONAL 1'!AB71</f>
        <v>0</v>
      </c>
      <c r="N32" s="58">
        <f t="shared" si="4"/>
        <v>0</v>
      </c>
      <c r="O32" s="58">
        <f>'3.1 PERSONAL 1'!AB72</f>
        <v>0</v>
      </c>
      <c r="P32" s="59">
        <f t="shared" si="5"/>
        <v>0</v>
      </c>
      <c r="Q32" s="231"/>
      <c r="R32" s="82">
        <f>'3.1 PERSONAL 1'!D70</f>
        <v>0</v>
      </c>
      <c r="S32" s="75">
        <f>'3.1 PERSONAL 1'!H70</f>
        <v>0</v>
      </c>
      <c r="T32" s="75">
        <f>'3.1 PERSONAL 1'!I70</f>
        <v>0</v>
      </c>
      <c r="U32" s="76">
        <f>'3.1 PERSONAL 1'!J70</f>
        <v>0</v>
      </c>
      <c r="V32" s="91">
        <f>'3.1 PERSONAL 1'!K70</f>
        <v>0</v>
      </c>
      <c r="W32" s="55">
        <f>IF('3.1 PERSONAL 1'!A70=2,$J$9*U32*V32/AG32,$J$8*U32*V32/AG32)</f>
        <v>0</v>
      </c>
      <c r="X32" s="74">
        <f>'3.1 PERSONAL 1'!AB70</f>
        <v>0</v>
      </c>
      <c r="Y32" s="56">
        <f t="shared" si="11"/>
        <v>0</v>
      </c>
      <c r="Z32" s="77">
        <f>'3.1 PERSONAL 1'!N70</f>
        <v>0</v>
      </c>
      <c r="AA32" s="122">
        <f t="shared" si="6"/>
        <v>0</v>
      </c>
      <c r="AC32" s="224">
        <f t="shared" si="7"/>
        <v>1900</v>
      </c>
      <c r="AD32" s="224">
        <f t="shared" si="8"/>
        <v>1900</v>
      </c>
      <c r="AE32" s="264" t="str">
        <f t="shared" si="12"/>
        <v>29/2/1900</v>
      </c>
      <c r="AF32" s="264" t="str">
        <f t="shared" si="13"/>
        <v>29/2/1900</v>
      </c>
      <c r="AG32" s="224">
        <v>366</v>
      </c>
      <c r="AI32" s="3"/>
    </row>
    <row r="33" spans="1:35" ht="12.75" customHeight="1">
      <c r="A33" s="691"/>
      <c r="B33" s="73">
        <f>'3.1 PERSONAL 1'!B73</f>
        <v>0</v>
      </c>
      <c r="C33" s="74" t="s">
        <v>254</v>
      </c>
      <c r="D33" s="74">
        <f>'3.1 PERSONAL 1'!G73</f>
        <v>0</v>
      </c>
      <c r="E33" s="74">
        <f>'3.1 PERSONAL 1'!F73</f>
        <v>0</v>
      </c>
      <c r="F33" s="53">
        <f t="shared" si="0"/>
        <v>0</v>
      </c>
      <c r="G33" s="74">
        <f>'3.1 PERSONAL 1'!E73</f>
        <v>0</v>
      </c>
      <c r="H33" s="54">
        <f t="shared" si="1"/>
        <v>0</v>
      </c>
      <c r="I33" s="54">
        <f t="shared" si="2"/>
        <v>2E-3</v>
      </c>
      <c r="J33" s="54">
        <f t="shared" si="10"/>
        <v>6.0000000000000001E-3</v>
      </c>
      <c r="K33" s="237">
        <f>IFERROR(VLOOKUP('3.1 PERSONAL 1'!$H73,$S$71:$V$77,2,TRUE),0)</f>
        <v>0</v>
      </c>
      <c r="L33" s="213">
        <f t="shared" si="3"/>
        <v>0.24399999999999999</v>
      </c>
      <c r="M33" s="58">
        <f>'3.1 PERSONAL 1'!AB74</f>
        <v>0</v>
      </c>
      <c r="N33" s="58">
        <f t="shared" si="4"/>
        <v>0</v>
      </c>
      <c r="O33" s="58">
        <f>'3.1 PERSONAL 1'!AB75</f>
        <v>0</v>
      </c>
      <c r="P33" s="59">
        <f t="shared" si="5"/>
        <v>0</v>
      </c>
      <c r="Q33" s="231"/>
      <c r="R33" s="82">
        <f>'3.1 PERSONAL 1'!D73</f>
        <v>0</v>
      </c>
      <c r="S33" s="75">
        <f>'3.1 PERSONAL 1'!H73</f>
        <v>0</v>
      </c>
      <c r="T33" s="75">
        <f>'3.1 PERSONAL 1'!I73</f>
        <v>0</v>
      </c>
      <c r="U33" s="76">
        <f>'3.1 PERSONAL 1'!J73</f>
        <v>0</v>
      </c>
      <c r="V33" s="91">
        <f>'3.1 PERSONAL 1'!K73</f>
        <v>0</v>
      </c>
      <c r="W33" s="55">
        <f>IF('3.1 PERSONAL 1'!A73=2,$J$9*U33*V33/AG33,$J$8*U33*V33/AG33)</f>
        <v>0</v>
      </c>
      <c r="X33" s="74">
        <f>'3.1 PERSONAL 1'!AB73</f>
        <v>0</v>
      </c>
      <c r="Y33" s="56">
        <f t="shared" si="11"/>
        <v>0</v>
      </c>
      <c r="Z33" s="77">
        <f>'3.1 PERSONAL 1'!N73</f>
        <v>0</v>
      </c>
      <c r="AA33" s="122">
        <f t="shared" si="6"/>
        <v>0</v>
      </c>
      <c r="AC33" s="224">
        <f t="shared" si="7"/>
        <v>1900</v>
      </c>
      <c r="AD33" s="224">
        <f t="shared" si="8"/>
        <v>1900</v>
      </c>
      <c r="AE33" s="264" t="str">
        <f t="shared" si="12"/>
        <v>29/2/1900</v>
      </c>
      <c r="AF33" s="264" t="str">
        <f t="shared" si="13"/>
        <v>29/2/1900</v>
      </c>
      <c r="AG33" s="224">
        <v>366</v>
      </c>
      <c r="AI33" s="3"/>
    </row>
    <row r="34" spans="1:35" ht="12.75" customHeight="1">
      <c r="A34" s="691"/>
      <c r="B34" s="73">
        <f>'3.1 PERSONAL 1'!B76</f>
        <v>0</v>
      </c>
      <c r="C34" s="74" t="s">
        <v>254</v>
      </c>
      <c r="D34" s="74">
        <f>'3.1 PERSONAL 1'!G76</f>
        <v>0</v>
      </c>
      <c r="E34" s="74">
        <f>'3.1 PERSONAL 1'!F76</f>
        <v>0</v>
      </c>
      <c r="F34" s="53">
        <f t="shared" si="0"/>
        <v>0</v>
      </c>
      <c r="G34" s="74">
        <f>'3.1 PERSONAL 1'!E76</f>
        <v>0</v>
      </c>
      <c r="H34" s="54">
        <f t="shared" si="1"/>
        <v>0</v>
      </c>
      <c r="I34" s="54">
        <f t="shared" si="2"/>
        <v>2E-3</v>
      </c>
      <c r="J34" s="54">
        <f t="shared" si="10"/>
        <v>6.0000000000000001E-3</v>
      </c>
      <c r="K34" s="237">
        <f>IFERROR(VLOOKUP('3.1 PERSONAL 1'!$H76,$S$71:$V$77,2,TRUE),0)</f>
        <v>0</v>
      </c>
      <c r="L34" s="213">
        <f t="shared" si="3"/>
        <v>0.24399999999999999</v>
      </c>
      <c r="M34" s="58">
        <f>'3.1 PERSONAL 1'!AB77</f>
        <v>0</v>
      </c>
      <c r="N34" s="58">
        <f t="shared" si="4"/>
        <v>0</v>
      </c>
      <c r="O34" s="58">
        <f>'3.1 PERSONAL 1'!AB78</f>
        <v>0</v>
      </c>
      <c r="P34" s="59">
        <f t="shared" si="5"/>
        <v>0</v>
      </c>
      <c r="Q34" s="231"/>
      <c r="R34" s="82">
        <f>'3.1 PERSONAL 1'!D76</f>
        <v>0</v>
      </c>
      <c r="S34" s="75">
        <f>'3.1 PERSONAL 1'!H76</f>
        <v>0</v>
      </c>
      <c r="T34" s="75">
        <f>'3.1 PERSONAL 1'!I76</f>
        <v>0</v>
      </c>
      <c r="U34" s="76">
        <f>'3.1 PERSONAL 1'!J76</f>
        <v>0</v>
      </c>
      <c r="V34" s="91">
        <f>'3.1 PERSONAL 1'!K76</f>
        <v>0</v>
      </c>
      <c r="W34" s="55">
        <f>IF('3.1 PERSONAL 1'!A76=2,$J$9*U34*V34/AG34,$J$8*U34*V34/AG34)</f>
        <v>0</v>
      </c>
      <c r="X34" s="74">
        <f>'3.1 PERSONAL 1'!AB76</f>
        <v>0</v>
      </c>
      <c r="Y34" s="56">
        <f t="shared" si="11"/>
        <v>0</v>
      </c>
      <c r="Z34" s="77">
        <f>'3.1 PERSONAL 1'!N76</f>
        <v>0</v>
      </c>
      <c r="AA34" s="122">
        <f t="shared" si="6"/>
        <v>0</v>
      </c>
      <c r="AC34" s="224">
        <f t="shared" si="7"/>
        <v>1900</v>
      </c>
      <c r="AD34" s="224">
        <f t="shared" si="8"/>
        <v>1900</v>
      </c>
      <c r="AE34" s="264" t="str">
        <f t="shared" si="12"/>
        <v>29/2/1900</v>
      </c>
      <c r="AF34" s="264" t="str">
        <f t="shared" si="13"/>
        <v>29/2/1900</v>
      </c>
      <c r="AG34" s="224">
        <v>366</v>
      </c>
      <c r="AI34" s="3"/>
    </row>
    <row r="35" spans="1:35" ht="12.75" customHeight="1">
      <c r="A35" s="691"/>
      <c r="B35" s="73">
        <f>'3.1 PERSONAL 1'!B79</f>
        <v>0</v>
      </c>
      <c r="C35" s="74" t="s">
        <v>254</v>
      </c>
      <c r="D35" s="74">
        <f>'3.1 PERSONAL 1'!G79</f>
        <v>0</v>
      </c>
      <c r="E35" s="74">
        <f>'3.1 PERSONAL 1'!F79</f>
        <v>0</v>
      </c>
      <c r="F35" s="53">
        <f t="shared" si="0"/>
        <v>0</v>
      </c>
      <c r="G35" s="74">
        <f>'3.1 PERSONAL 1'!E79</f>
        <v>0</v>
      </c>
      <c r="H35" s="54">
        <f t="shared" si="1"/>
        <v>0</v>
      </c>
      <c r="I35" s="54">
        <f t="shared" si="2"/>
        <v>2E-3</v>
      </c>
      <c r="J35" s="54">
        <f t="shared" si="10"/>
        <v>6.0000000000000001E-3</v>
      </c>
      <c r="K35" s="237">
        <f>IFERROR(VLOOKUP('3.1 PERSONAL 1'!$H79,$S$71:$V$77,2,TRUE),0)</f>
        <v>0</v>
      </c>
      <c r="L35" s="213">
        <f t="shared" si="3"/>
        <v>0.24399999999999999</v>
      </c>
      <c r="M35" s="58">
        <f>'3.1 PERSONAL 1'!AB80</f>
        <v>0</v>
      </c>
      <c r="N35" s="58">
        <f t="shared" si="4"/>
        <v>0</v>
      </c>
      <c r="O35" s="58">
        <f>'3.1 PERSONAL 1'!AB81</f>
        <v>0</v>
      </c>
      <c r="P35" s="59">
        <f t="shared" si="5"/>
        <v>0</v>
      </c>
      <c r="Q35" s="231"/>
      <c r="R35" s="82">
        <f>'3.1 PERSONAL 1'!D79</f>
        <v>0</v>
      </c>
      <c r="S35" s="75">
        <f>'3.1 PERSONAL 1'!H79</f>
        <v>0</v>
      </c>
      <c r="T35" s="75">
        <f>'3.1 PERSONAL 1'!I79</f>
        <v>0</v>
      </c>
      <c r="U35" s="76">
        <f>'3.1 PERSONAL 1'!J79</f>
        <v>0</v>
      </c>
      <c r="V35" s="91">
        <f>'3.1 PERSONAL 1'!K79</f>
        <v>0</v>
      </c>
      <c r="W35" s="55">
        <f>IF('3.1 PERSONAL 1'!A79=2,$J$9*U35*V35/AG35,$J$8*U35*V35/AG35)</f>
        <v>0</v>
      </c>
      <c r="X35" s="74">
        <f>'3.1 PERSONAL 1'!AB79</f>
        <v>0</v>
      </c>
      <c r="Y35" s="56">
        <f t="shared" si="11"/>
        <v>0</v>
      </c>
      <c r="Z35" s="77">
        <f>'3.1 PERSONAL 1'!N79</f>
        <v>0</v>
      </c>
      <c r="AA35" s="122">
        <f t="shared" si="6"/>
        <v>0</v>
      </c>
      <c r="AC35" s="224">
        <f t="shared" si="7"/>
        <v>1900</v>
      </c>
      <c r="AD35" s="224">
        <f t="shared" si="8"/>
        <v>1900</v>
      </c>
      <c r="AE35" s="264" t="str">
        <f t="shared" si="12"/>
        <v>29/2/1900</v>
      </c>
      <c r="AF35" s="264" t="str">
        <f t="shared" si="13"/>
        <v>29/2/1900</v>
      </c>
      <c r="AG35" s="224">
        <v>366</v>
      </c>
      <c r="AI35" s="3"/>
    </row>
    <row r="36" spans="1:35" ht="12.75" customHeight="1">
      <c r="A36" s="691"/>
      <c r="B36" s="73">
        <f>'3.1 PERSONAL 1'!B82</f>
        <v>0</v>
      </c>
      <c r="C36" s="74" t="s">
        <v>254</v>
      </c>
      <c r="D36" s="74">
        <f>'3.1 PERSONAL 1'!G82</f>
        <v>0</v>
      </c>
      <c r="E36" s="74">
        <f>'3.1 PERSONAL 1'!F82</f>
        <v>0</v>
      </c>
      <c r="F36" s="53">
        <f t="shared" si="0"/>
        <v>0</v>
      </c>
      <c r="G36" s="74">
        <f>'3.1 PERSONAL 1'!E82</f>
        <v>0</v>
      </c>
      <c r="H36" s="54">
        <f t="shared" si="1"/>
        <v>0</v>
      </c>
      <c r="I36" s="54">
        <f t="shared" si="2"/>
        <v>2E-3</v>
      </c>
      <c r="J36" s="54">
        <f t="shared" si="10"/>
        <v>6.0000000000000001E-3</v>
      </c>
      <c r="K36" s="237">
        <f>IFERROR(VLOOKUP('3.1 PERSONAL 1'!$H82,$S$71:$V$77,2,TRUE),0)</f>
        <v>0</v>
      </c>
      <c r="L36" s="213">
        <f t="shared" si="3"/>
        <v>0.24399999999999999</v>
      </c>
      <c r="M36" s="58">
        <f>'3.1 PERSONAL 1'!AB83</f>
        <v>0</v>
      </c>
      <c r="N36" s="58">
        <f t="shared" si="4"/>
        <v>0</v>
      </c>
      <c r="O36" s="58">
        <f>'3.1 PERSONAL 1'!AB84</f>
        <v>0</v>
      </c>
      <c r="P36" s="59">
        <f t="shared" si="5"/>
        <v>0</v>
      </c>
      <c r="Q36" s="231"/>
      <c r="R36" s="82">
        <f>'3.1 PERSONAL 1'!D82</f>
        <v>0</v>
      </c>
      <c r="S36" s="75">
        <f>'3.1 PERSONAL 1'!H82</f>
        <v>0</v>
      </c>
      <c r="T36" s="75">
        <f>'3.1 PERSONAL 1'!I82</f>
        <v>0</v>
      </c>
      <c r="U36" s="76">
        <f>'3.1 PERSONAL 1'!J82</f>
        <v>0</v>
      </c>
      <c r="V36" s="91">
        <f>'3.1 PERSONAL 1'!K82</f>
        <v>0</v>
      </c>
      <c r="W36" s="55">
        <f>IF('3.1 PERSONAL 1'!A82=2,$J$9*U36*V36/AG36,$J$8*U36*V36/AG36)</f>
        <v>0</v>
      </c>
      <c r="X36" s="74">
        <f>'3.1 PERSONAL 1'!AB82</f>
        <v>0</v>
      </c>
      <c r="Y36" s="56">
        <f t="shared" si="11"/>
        <v>0</v>
      </c>
      <c r="Z36" s="77">
        <f>'3.1 PERSONAL 1'!N82</f>
        <v>0</v>
      </c>
      <c r="AA36" s="122">
        <f t="shared" si="6"/>
        <v>0</v>
      </c>
      <c r="AC36" s="224">
        <f t="shared" si="7"/>
        <v>1900</v>
      </c>
      <c r="AD36" s="224">
        <f t="shared" si="8"/>
        <v>1900</v>
      </c>
      <c r="AE36" s="264" t="str">
        <f t="shared" si="12"/>
        <v>29/2/1900</v>
      </c>
      <c r="AF36" s="264" t="str">
        <f t="shared" si="13"/>
        <v>29/2/1900</v>
      </c>
      <c r="AG36" s="224">
        <v>366</v>
      </c>
      <c r="AI36" s="3"/>
    </row>
    <row r="37" spans="1:35" ht="12.75" customHeight="1">
      <c r="A37" s="691"/>
      <c r="B37" s="73">
        <f>'3.1 PERSONAL 1'!B85</f>
        <v>0</v>
      </c>
      <c r="C37" s="74" t="s">
        <v>254</v>
      </c>
      <c r="D37" s="74">
        <f>'3.1 PERSONAL 1'!G85</f>
        <v>0</v>
      </c>
      <c r="E37" s="74">
        <f>'3.1 PERSONAL 1'!F85</f>
        <v>0</v>
      </c>
      <c r="F37" s="53">
        <f t="shared" si="0"/>
        <v>0</v>
      </c>
      <c r="G37" s="74">
        <f>'3.1 PERSONAL 1'!E85</f>
        <v>0</v>
      </c>
      <c r="H37" s="54">
        <f t="shared" si="1"/>
        <v>0</v>
      </c>
      <c r="I37" s="54">
        <f t="shared" si="2"/>
        <v>2E-3</v>
      </c>
      <c r="J37" s="54">
        <f t="shared" si="10"/>
        <v>6.0000000000000001E-3</v>
      </c>
      <c r="K37" s="237">
        <f>IFERROR(VLOOKUP('3.1 PERSONAL 1'!$H85,$S$71:$V$77,2,TRUE),0)</f>
        <v>0</v>
      </c>
      <c r="L37" s="213">
        <f t="shared" si="3"/>
        <v>0.24399999999999999</v>
      </c>
      <c r="M37" s="58">
        <f>'3.1 PERSONAL 1'!AB86</f>
        <v>0</v>
      </c>
      <c r="N37" s="58">
        <f t="shared" si="4"/>
        <v>0</v>
      </c>
      <c r="O37" s="58">
        <f>'3.1 PERSONAL 1'!AB87</f>
        <v>0</v>
      </c>
      <c r="P37" s="59">
        <f t="shared" si="5"/>
        <v>0</v>
      </c>
      <c r="Q37" s="231"/>
      <c r="R37" s="82">
        <f>'3.1 PERSONAL 1'!D85</f>
        <v>0</v>
      </c>
      <c r="S37" s="75">
        <f>'3.1 PERSONAL 1'!H85</f>
        <v>0</v>
      </c>
      <c r="T37" s="75">
        <f>'3.1 PERSONAL 1'!I85</f>
        <v>0</v>
      </c>
      <c r="U37" s="76">
        <f>'3.1 PERSONAL 1'!J85</f>
        <v>0</v>
      </c>
      <c r="V37" s="91">
        <f>'3.1 PERSONAL 1'!K85</f>
        <v>0</v>
      </c>
      <c r="W37" s="55">
        <f>IF('3.1 PERSONAL 1'!A85=2,$J$9*U37*V37/AG37,$J$8*U37*V37/AG37)</f>
        <v>0</v>
      </c>
      <c r="X37" s="74">
        <f>'3.1 PERSONAL 1'!AB85</f>
        <v>0</v>
      </c>
      <c r="Y37" s="56">
        <f t="shared" si="11"/>
        <v>0</v>
      </c>
      <c r="Z37" s="77">
        <f>'3.1 PERSONAL 1'!N85</f>
        <v>0</v>
      </c>
      <c r="AA37" s="122">
        <f t="shared" si="6"/>
        <v>0</v>
      </c>
      <c r="AC37" s="224">
        <f t="shared" si="7"/>
        <v>1900</v>
      </c>
      <c r="AD37" s="224">
        <f t="shared" si="8"/>
        <v>1900</v>
      </c>
      <c r="AE37" s="264" t="str">
        <f t="shared" si="12"/>
        <v>29/2/1900</v>
      </c>
      <c r="AF37" s="264" t="str">
        <f t="shared" si="13"/>
        <v>29/2/1900</v>
      </c>
      <c r="AG37" s="224">
        <v>366</v>
      </c>
      <c r="AI37" s="3"/>
    </row>
    <row r="38" spans="1:35" ht="12.75" customHeight="1">
      <c r="A38" s="691"/>
      <c r="B38" s="73">
        <f>'3.1 PERSONAL 1'!B88</f>
        <v>0</v>
      </c>
      <c r="C38" s="74" t="s">
        <v>254</v>
      </c>
      <c r="D38" s="74">
        <f>'3.1 PERSONAL 1'!G88</f>
        <v>0</v>
      </c>
      <c r="E38" s="74">
        <f>'3.1 PERSONAL 1'!F88</f>
        <v>0</v>
      </c>
      <c r="F38" s="53">
        <f t="shared" si="0"/>
        <v>0</v>
      </c>
      <c r="G38" s="74">
        <f>'3.1 PERSONAL 1'!E88</f>
        <v>0</v>
      </c>
      <c r="H38" s="54">
        <f t="shared" si="1"/>
        <v>0</v>
      </c>
      <c r="I38" s="54">
        <f t="shared" si="2"/>
        <v>2E-3</v>
      </c>
      <c r="J38" s="54">
        <f t="shared" si="10"/>
        <v>6.0000000000000001E-3</v>
      </c>
      <c r="K38" s="237">
        <f>IFERROR(VLOOKUP('3.1 PERSONAL 1'!$H88,$S$71:$V$77,2,TRUE),0)</f>
        <v>0</v>
      </c>
      <c r="L38" s="213">
        <f t="shared" si="3"/>
        <v>0.24399999999999999</v>
      </c>
      <c r="M38" s="58">
        <f>'3.1 PERSONAL 1'!AB89</f>
        <v>0</v>
      </c>
      <c r="N38" s="58">
        <f t="shared" si="4"/>
        <v>0</v>
      </c>
      <c r="O38" s="58">
        <f>'3.1 PERSONAL 1'!AB90</f>
        <v>0</v>
      </c>
      <c r="P38" s="59">
        <f t="shared" si="5"/>
        <v>0</v>
      </c>
      <c r="Q38" s="231"/>
      <c r="R38" s="82">
        <f>'3.1 PERSONAL 1'!D88</f>
        <v>0</v>
      </c>
      <c r="S38" s="75">
        <f>'3.1 PERSONAL 1'!H88</f>
        <v>0</v>
      </c>
      <c r="T38" s="75">
        <f>'3.1 PERSONAL 1'!I88</f>
        <v>0</v>
      </c>
      <c r="U38" s="76">
        <f>'3.1 PERSONAL 1'!J88</f>
        <v>0</v>
      </c>
      <c r="V38" s="91">
        <f>'3.1 PERSONAL 1'!K88</f>
        <v>0</v>
      </c>
      <c r="W38" s="55">
        <f>IF('3.1 PERSONAL 1'!A88=2,$J$9*U38*V38/AG38,$J$8*U38*V38/AG38)</f>
        <v>0</v>
      </c>
      <c r="X38" s="74">
        <f>'3.1 PERSONAL 1'!AB88</f>
        <v>0</v>
      </c>
      <c r="Y38" s="56">
        <f t="shared" si="11"/>
        <v>0</v>
      </c>
      <c r="Z38" s="77">
        <f>'3.1 PERSONAL 1'!N88</f>
        <v>0</v>
      </c>
      <c r="AA38" s="122">
        <f t="shared" si="6"/>
        <v>0</v>
      </c>
      <c r="AC38" s="224">
        <f t="shared" si="7"/>
        <v>1900</v>
      </c>
      <c r="AD38" s="224">
        <f t="shared" si="8"/>
        <v>1900</v>
      </c>
      <c r="AE38" s="264" t="str">
        <f t="shared" si="12"/>
        <v>29/2/1900</v>
      </c>
      <c r="AF38" s="264" t="str">
        <f t="shared" si="13"/>
        <v>29/2/1900</v>
      </c>
      <c r="AG38" s="224">
        <v>366</v>
      </c>
      <c r="AI38" s="3"/>
    </row>
    <row r="39" spans="1:35" ht="12.75" customHeight="1">
      <c r="A39" s="691"/>
      <c r="B39" s="73">
        <f>'3.1 PERSONAL 1'!B91</f>
        <v>0</v>
      </c>
      <c r="C39" s="74" t="s">
        <v>254</v>
      </c>
      <c r="D39" s="74">
        <f>'3.1 PERSONAL 1'!G91</f>
        <v>0</v>
      </c>
      <c r="E39" s="74">
        <f>'3.1 PERSONAL 1'!F91</f>
        <v>0</v>
      </c>
      <c r="F39" s="53">
        <f t="shared" si="0"/>
        <v>0</v>
      </c>
      <c r="G39" s="74">
        <f>'3.1 PERSONAL 1'!E91</f>
        <v>0</v>
      </c>
      <c r="H39" s="54">
        <f t="shared" si="1"/>
        <v>0</v>
      </c>
      <c r="I39" s="54">
        <f t="shared" si="2"/>
        <v>2E-3</v>
      </c>
      <c r="J39" s="54">
        <f t="shared" si="10"/>
        <v>6.0000000000000001E-3</v>
      </c>
      <c r="K39" s="237">
        <f>IFERROR(VLOOKUP('3.1 PERSONAL 1'!$H91,$S$71:$V$77,2,TRUE),0)</f>
        <v>0</v>
      </c>
      <c r="L39" s="213">
        <f t="shared" si="3"/>
        <v>0.24399999999999999</v>
      </c>
      <c r="M39" s="58">
        <f>'3.1 PERSONAL 1'!AB92</f>
        <v>0</v>
      </c>
      <c r="N39" s="58">
        <f t="shared" si="4"/>
        <v>0</v>
      </c>
      <c r="O39" s="58">
        <f>'3.1 PERSONAL 1'!AB93</f>
        <v>0</v>
      </c>
      <c r="P39" s="59">
        <f t="shared" si="5"/>
        <v>0</v>
      </c>
      <c r="Q39" s="231"/>
      <c r="R39" s="82">
        <f>'3.1 PERSONAL 1'!D91</f>
        <v>0</v>
      </c>
      <c r="S39" s="75">
        <f>'3.1 PERSONAL 1'!H91</f>
        <v>0</v>
      </c>
      <c r="T39" s="75">
        <f>'3.1 PERSONAL 1'!I91</f>
        <v>0</v>
      </c>
      <c r="U39" s="76">
        <f>'3.1 PERSONAL 1'!J91</f>
        <v>0</v>
      </c>
      <c r="V39" s="91">
        <f>'3.1 PERSONAL 1'!K91</f>
        <v>0</v>
      </c>
      <c r="W39" s="55">
        <f>IF('3.1 PERSONAL 1'!A91=2,$J$9*U39*V39/AG39,$J$8*U39*V39/AG39)</f>
        <v>0</v>
      </c>
      <c r="X39" s="74">
        <f>'3.1 PERSONAL 1'!AB91</f>
        <v>0</v>
      </c>
      <c r="Y39" s="56">
        <f t="shared" si="11"/>
        <v>0</v>
      </c>
      <c r="Z39" s="77">
        <f>'3.1 PERSONAL 1'!N91</f>
        <v>0</v>
      </c>
      <c r="AA39" s="122">
        <f t="shared" si="6"/>
        <v>0</v>
      </c>
      <c r="AC39" s="224">
        <f t="shared" si="7"/>
        <v>1900</v>
      </c>
      <c r="AD39" s="224">
        <f t="shared" si="8"/>
        <v>1900</v>
      </c>
      <c r="AE39" s="264" t="str">
        <f t="shared" si="12"/>
        <v>29/2/1900</v>
      </c>
      <c r="AF39" s="264" t="str">
        <f t="shared" si="13"/>
        <v>29/2/1900</v>
      </c>
      <c r="AG39" s="224">
        <v>366</v>
      </c>
      <c r="AI39" s="3"/>
    </row>
    <row r="40" spans="1:35" ht="12.75" customHeight="1">
      <c r="A40" s="691"/>
      <c r="B40" s="73">
        <f>'3.1 PERSONAL 1'!B94</f>
        <v>0</v>
      </c>
      <c r="C40" s="74" t="s">
        <v>254</v>
      </c>
      <c r="D40" s="74">
        <f>'3.1 PERSONAL 1'!G94</f>
        <v>0</v>
      </c>
      <c r="E40" s="74">
        <f>'3.1 PERSONAL 1'!F94</f>
        <v>0</v>
      </c>
      <c r="F40" s="53">
        <f t="shared" si="0"/>
        <v>0</v>
      </c>
      <c r="G40" s="74">
        <f>'3.1 PERSONAL 1'!E94</f>
        <v>0</v>
      </c>
      <c r="H40" s="54">
        <f t="shared" si="1"/>
        <v>0</v>
      </c>
      <c r="I40" s="54">
        <f t="shared" si="2"/>
        <v>2E-3</v>
      </c>
      <c r="J40" s="54">
        <f t="shared" si="10"/>
        <v>6.0000000000000001E-3</v>
      </c>
      <c r="K40" s="237">
        <f>IFERROR(VLOOKUP('3.1 PERSONAL 1'!$H94,$S$71:$V$77,2,TRUE),0)</f>
        <v>0</v>
      </c>
      <c r="L40" s="213">
        <f t="shared" si="3"/>
        <v>0.24399999999999999</v>
      </c>
      <c r="M40" s="58">
        <f>'3.1 PERSONAL 1'!AB95</f>
        <v>0</v>
      </c>
      <c r="N40" s="58">
        <f t="shared" si="4"/>
        <v>0</v>
      </c>
      <c r="O40" s="58">
        <f>'3.1 PERSONAL 1'!AB96</f>
        <v>0</v>
      </c>
      <c r="P40" s="59">
        <f t="shared" si="5"/>
        <v>0</v>
      </c>
      <c r="Q40" s="231"/>
      <c r="R40" s="82">
        <f>'3.1 PERSONAL 1'!D94</f>
        <v>0</v>
      </c>
      <c r="S40" s="75">
        <f>'3.1 PERSONAL 1'!H94</f>
        <v>0</v>
      </c>
      <c r="T40" s="75">
        <f>'3.1 PERSONAL 1'!I94</f>
        <v>0</v>
      </c>
      <c r="U40" s="76">
        <f>'3.1 PERSONAL 1'!J94</f>
        <v>0</v>
      </c>
      <c r="V40" s="91">
        <f>'3.1 PERSONAL 1'!K94</f>
        <v>0</v>
      </c>
      <c r="W40" s="55">
        <f>IF('3.1 PERSONAL 1'!A94=2,$J$9*U40*V40/AG40,$J$8*U40*V40/AG40)</f>
        <v>0</v>
      </c>
      <c r="X40" s="74">
        <f>'3.1 PERSONAL 1'!AB94</f>
        <v>0</v>
      </c>
      <c r="Y40" s="56">
        <f t="shared" si="11"/>
        <v>0</v>
      </c>
      <c r="Z40" s="77">
        <f>'3.1 PERSONAL 1'!N94</f>
        <v>0</v>
      </c>
      <c r="AA40" s="122">
        <f t="shared" si="6"/>
        <v>0</v>
      </c>
      <c r="AC40" s="224">
        <f t="shared" si="7"/>
        <v>1900</v>
      </c>
      <c r="AD40" s="224">
        <f t="shared" si="8"/>
        <v>1900</v>
      </c>
      <c r="AE40" s="264" t="str">
        <f t="shared" si="12"/>
        <v>29/2/1900</v>
      </c>
      <c r="AF40" s="264" t="str">
        <f t="shared" si="13"/>
        <v>29/2/1900</v>
      </c>
      <c r="AG40" s="224">
        <v>366</v>
      </c>
      <c r="AI40" s="3"/>
    </row>
    <row r="41" spans="1:35" ht="12.75" customHeight="1">
      <c r="A41" s="691"/>
      <c r="B41" s="73">
        <f>'3.1 PERSONAL 1'!B97</f>
        <v>0</v>
      </c>
      <c r="C41" s="74" t="s">
        <v>254</v>
      </c>
      <c r="D41" s="74">
        <f>'3.1 PERSONAL 1'!G97</f>
        <v>0</v>
      </c>
      <c r="E41" s="74">
        <f>'3.1 PERSONAL 1'!F97</f>
        <v>0</v>
      </c>
      <c r="F41" s="53">
        <f t="shared" si="0"/>
        <v>0</v>
      </c>
      <c r="G41" s="74">
        <f>'3.1 PERSONAL 1'!E97</f>
        <v>0</v>
      </c>
      <c r="H41" s="54">
        <f t="shared" si="1"/>
        <v>0</v>
      </c>
      <c r="I41" s="54">
        <f t="shared" si="2"/>
        <v>2E-3</v>
      </c>
      <c r="J41" s="54">
        <f t="shared" si="10"/>
        <v>6.0000000000000001E-3</v>
      </c>
      <c r="K41" s="237">
        <f>IFERROR(VLOOKUP('3.1 PERSONAL 1'!$H97,$S$71:$V$77,2,TRUE),0)</f>
        <v>0</v>
      </c>
      <c r="L41" s="213">
        <f t="shared" si="3"/>
        <v>0.24399999999999999</v>
      </c>
      <c r="M41" s="58">
        <f>'3.1 PERSONAL 1'!AB98</f>
        <v>0</v>
      </c>
      <c r="N41" s="58">
        <f t="shared" si="4"/>
        <v>0</v>
      </c>
      <c r="O41" s="58">
        <f>'3.1 PERSONAL 1'!AB99</f>
        <v>0</v>
      </c>
      <c r="P41" s="59">
        <f t="shared" si="5"/>
        <v>0</v>
      </c>
      <c r="Q41" s="231"/>
      <c r="R41" s="82">
        <f>'3.1 PERSONAL 1'!D97</f>
        <v>0</v>
      </c>
      <c r="S41" s="75">
        <f>'3.1 PERSONAL 1'!H97</f>
        <v>0</v>
      </c>
      <c r="T41" s="75">
        <f>'3.1 PERSONAL 1'!I97</f>
        <v>0</v>
      </c>
      <c r="U41" s="76">
        <f>'3.1 PERSONAL 1'!J97</f>
        <v>0</v>
      </c>
      <c r="V41" s="91">
        <f>'3.1 PERSONAL 1'!K97</f>
        <v>0</v>
      </c>
      <c r="W41" s="55">
        <f>IF('3.1 PERSONAL 1'!A97=2,$J$9*U41*V41/AG41,$J$8*U41*V41/AG41)</f>
        <v>0</v>
      </c>
      <c r="X41" s="74">
        <f>'3.1 PERSONAL 1'!AB97</f>
        <v>0</v>
      </c>
      <c r="Y41" s="56">
        <f t="shared" si="11"/>
        <v>0</v>
      </c>
      <c r="Z41" s="77">
        <f>'3.1 PERSONAL 1'!N97</f>
        <v>0</v>
      </c>
      <c r="AA41" s="122">
        <f t="shared" si="6"/>
        <v>0</v>
      </c>
      <c r="AC41" s="224">
        <f t="shared" si="7"/>
        <v>1900</v>
      </c>
      <c r="AD41" s="224">
        <f t="shared" si="8"/>
        <v>1900</v>
      </c>
      <c r="AE41" s="264" t="str">
        <f t="shared" si="12"/>
        <v>29/2/1900</v>
      </c>
      <c r="AF41" s="264" t="str">
        <f t="shared" si="13"/>
        <v>29/2/1900</v>
      </c>
      <c r="AG41" s="224">
        <v>366</v>
      </c>
      <c r="AI41" s="3"/>
    </row>
    <row r="42" spans="1:35" ht="12.75" customHeight="1">
      <c r="A42" s="691"/>
      <c r="B42" s="73">
        <f>'3.1 PERSONAL 1'!B100</f>
        <v>0</v>
      </c>
      <c r="C42" s="74" t="s">
        <v>254</v>
      </c>
      <c r="D42" s="74">
        <f>'3.1 PERSONAL 1'!G100</f>
        <v>0</v>
      </c>
      <c r="E42" s="74">
        <f>'3.1 PERSONAL 1'!F100</f>
        <v>0</v>
      </c>
      <c r="F42" s="53">
        <f t="shared" si="0"/>
        <v>0</v>
      </c>
      <c r="G42" s="74">
        <f>'3.1 PERSONAL 1'!E100</f>
        <v>0</v>
      </c>
      <c r="H42" s="54">
        <f t="shared" si="1"/>
        <v>0</v>
      </c>
      <c r="I42" s="54">
        <f t="shared" si="2"/>
        <v>2E-3</v>
      </c>
      <c r="J42" s="54">
        <f t="shared" si="10"/>
        <v>6.0000000000000001E-3</v>
      </c>
      <c r="K42" s="237">
        <f>IFERROR(VLOOKUP('3.1 PERSONAL 1'!$H100,$S$71:$V$77,2,TRUE),0)</f>
        <v>0</v>
      </c>
      <c r="L42" s="213">
        <f t="shared" si="3"/>
        <v>0.24399999999999999</v>
      </c>
      <c r="M42" s="58">
        <f>'3.1 PERSONAL 1'!AB101</f>
        <v>0</v>
      </c>
      <c r="N42" s="58">
        <f t="shared" si="4"/>
        <v>0</v>
      </c>
      <c r="O42" s="58">
        <f>'3.1 PERSONAL 1'!AB102</f>
        <v>0</v>
      </c>
      <c r="P42" s="59">
        <f t="shared" si="5"/>
        <v>0</v>
      </c>
      <c r="Q42" s="231"/>
      <c r="R42" s="82">
        <f>'3.1 PERSONAL 1'!D100</f>
        <v>0</v>
      </c>
      <c r="S42" s="75">
        <f>'3.1 PERSONAL 1'!H100</f>
        <v>0</v>
      </c>
      <c r="T42" s="75">
        <f>'3.1 PERSONAL 1'!I100</f>
        <v>0</v>
      </c>
      <c r="U42" s="76">
        <f>'3.1 PERSONAL 1'!J100</f>
        <v>0</v>
      </c>
      <c r="V42" s="91">
        <f>'3.1 PERSONAL 1'!K100</f>
        <v>0</v>
      </c>
      <c r="W42" s="55">
        <f>IF('3.1 PERSONAL 1'!A100=2,$J$9*U42*V42/AG42,$J$8*U42*V42/AG42)</f>
        <v>0</v>
      </c>
      <c r="X42" s="74">
        <f>'3.1 PERSONAL 1'!AB100</f>
        <v>0</v>
      </c>
      <c r="Y42" s="56">
        <f t="shared" si="11"/>
        <v>0</v>
      </c>
      <c r="Z42" s="77">
        <f>'3.1 PERSONAL 1'!N100</f>
        <v>0</v>
      </c>
      <c r="AA42" s="122">
        <f t="shared" si="6"/>
        <v>0</v>
      </c>
      <c r="AC42" s="224">
        <f t="shared" si="7"/>
        <v>1900</v>
      </c>
      <c r="AD42" s="224">
        <f t="shared" si="8"/>
        <v>1900</v>
      </c>
      <c r="AE42" s="264" t="str">
        <f t="shared" si="12"/>
        <v>29/2/1900</v>
      </c>
      <c r="AF42" s="264" t="str">
        <f t="shared" si="13"/>
        <v>29/2/1900</v>
      </c>
      <c r="AG42" s="224">
        <v>366</v>
      </c>
      <c r="AI42" s="3"/>
    </row>
    <row r="43" spans="1:35" ht="12.75" customHeight="1">
      <c r="A43" s="691"/>
      <c r="B43" s="73">
        <f>'3.1 PERSONAL 1'!B103</f>
        <v>0</v>
      </c>
      <c r="C43" s="74" t="s">
        <v>254</v>
      </c>
      <c r="D43" s="74">
        <f>'3.1 PERSONAL 1'!G103</f>
        <v>0</v>
      </c>
      <c r="E43" s="74">
        <f>'3.1 PERSONAL 1'!F103</f>
        <v>0</v>
      </c>
      <c r="F43" s="53">
        <f t="shared" si="0"/>
        <v>0</v>
      </c>
      <c r="G43" s="74">
        <f>'3.1 PERSONAL 1'!E103</f>
        <v>0</v>
      </c>
      <c r="H43" s="54">
        <f t="shared" si="1"/>
        <v>0</v>
      </c>
      <c r="I43" s="54">
        <f t="shared" si="2"/>
        <v>2E-3</v>
      </c>
      <c r="J43" s="54">
        <f t="shared" si="10"/>
        <v>6.0000000000000001E-3</v>
      </c>
      <c r="K43" s="237">
        <f>IFERROR(VLOOKUP('3.1 PERSONAL 1'!$H103,$S$71:$V$77,2,TRUE),0)</f>
        <v>0</v>
      </c>
      <c r="L43" s="213">
        <f t="shared" si="3"/>
        <v>0.24399999999999999</v>
      </c>
      <c r="M43" s="58">
        <f>'3.1 PERSONAL 1'!AB104</f>
        <v>0</v>
      </c>
      <c r="N43" s="58">
        <f t="shared" si="4"/>
        <v>0</v>
      </c>
      <c r="O43" s="58">
        <f>'3.1 PERSONAL 1'!AB105</f>
        <v>0</v>
      </c>
      <c r="P43" s="59">
        <f t="shared" si="5"/>
        <v>0</v>
      </c>
      <c r="Q43" s="231"/>
      <c r="R43" s="82">
        <f>'3.1 PERSONAL 1'!D103</f>
        <v>0</v>
      </c>
      <c r="S43" s="75">
        <f>'3.1 PERSONAL 1'!H103</f>
        <v>0</v>
      </c>
      <c r="T43" s="75">
        <f>'3.1 PERSONAL 1'!I103</f>
        <v>0</v>
      </c>
      <c r="U43" s="76">
        <f>'3.1 PERSONAL 1'!J103</f>
        <v>0</v>
      </c>
      <c r="V43" s="91">
        <f>'3.1 PERSONAL 1'!K103</f>
        <v>0</v>
      </c>
      <c r="W43" s="55">
        <f>IF('3.1 PERSONAL 1'!A103=2,$J$9*U43*V43/AG43,$J$8*U43*V43/AG43)</f>
        <v>0</v>
      </c>
      <c r="X43" s="74">
        <f>'3.1 PERSONAL 1'!AB103</f>
        <v>0</v>
      </c>
      <c r="Y43" s="56">
        <f t="shared" si="11"/>
        <v>0</v>
      </c>
      <c r="Z43" s="77">
        <f>'3.1 PERSONAL 1'!N103</f>
        <v>0</v>
      </c>
      <c r="AA43" s="122">
        <f t="shared" si="6"/>
        <v>0</v>
      </c>
      <c r="AC43" s="224">
        <f t="shared" si="7"/>
        <v>1900</v>
      </c>
      <c r="AD43" s="224">
        <f t="shared" si="8"/>
        <v>1900</v>
      </c>
      <c r="AE43" s="264" t="str">
        <f t="shared" si="12"/>
        <v>29/2/1900</v>
      </c>
      <c r="AF43" s="264" t="str">
        <f t="shared" si="13"/>
        <v>29/2/1900</v>
      </c>
      <c r="AG43" s="224">
        <v>366</v>
      </c>
      <c r="AI43" s="3"/>
    </row>
    <row r="44" spans="1:35" ht="12.75" customHeight="1">
      <c r="A44" s="691"/>
      <c r="B44" s="73">
        <f>'3.1 PERSONAL 1'!B106</f>
        <v>0</v>
      </c>
      <c r="C44" s="74" t="s">
        <v>254</v>
      </c>
      <c r="D44" s="74">
        <f>'3.1 PERSONAL 1'!G106</f>
        <v>0</v>
      </c>
      <c r="E44" s="74">
        <f>'3.1 PERSONAL 1'!F106</f>
        <v>0</v>
      </c>
      <c r="F44" s="53">
        <f t="shared" si="0"/>
        <v>0</v>
      </c>
      <c r="G44" s="74">
        <f>'3.1 PERSONAL 1'!E106</f>
        <v>0</v>
      </c>
      <c r="H44" s="54">
        <f t="shared" si="1"/>
        <v>0</v>
      </c>
      <c r="I44" s="54">
        <f t="shared" si="2"/>
        <v>2E-3</v>
      </c>
      <c r="J44" s="54">
        <f t="shared" si="10"/>
        <v>6.0000000000000001E-3</v>
      </c>
      <c r="K44" s="237">
        <f>IFERROR(VLOOKUP('3.1 PERSONAL 1'!$H106,$S$71:$V$77,2,TRUE),0)</f>
        <v>0</v>
      </c>
      <c r="L44" s="213">
        <f t="shared" si="3"/>
        <v>0.24399999999999999</v>
      </c>
      <c r="M44" s="58">
        <f>'3.1 PERSONAL 1'!AB107</f>
        <v>0</v>
      </c>
      <c r="N44" s="58">
        <f t="shared" si="4"/>
        <v>0</v>
      </c>
      <c r="O44" s="58">
        <f>'3.1 PERSONAL 1'!AB108</f>
        <v>0</v>
      </c>
      <c r="P44" s="59">
        <f t="shared" si="5"/>
        <v>0</v>
      </c>
      <c r="Q44" s="231"/>
      <c r="R44" s="82">
        <f>'3.1 PERSONAL 1'!D106</f>
        <v>0</v>
      </c>
      <c r="S44" s="75">
        <f>'3.1 PERSONAL 1'!H106</f>
        <v>0</v>
      </c>
      <c r="T44" s="75">
        <f>'3.1 PERSONAL 1'!I106</f>
        <v>0</v>
      </c>
      <c r="U44" s="76">
        <f>'3.1 PERSONAL 1'!J106</f>
        <v>0</v>
      </c>
      <c r="V44" s="91">
        <f>'3.1 PERSONAL 1'!K106</f>
        <v>0</v>
      </c>
      <c r="W44" s="55">
        <f>IF('3.1 PERSONAL 1'!A106=2,$J$9*U44*V44/AG44,$J$8*U44*V44/AG44)</f>
        <v>0</v>
      </c>
      <c r="X44" s="74">
        <f>'3.1 PERSONAL 1'!AB106</f>
        <v>0</v>
      </c>
      <c r="Y44" s="56">
        <f t="shared" si="11"/>
        <v>0</v>
      </c>
      <c r="Z44" s="77">
        <f>'3.1 PERSONAL 1'!N106</f>
        <v>0</v>
      </c>
      <c r="AA44" s="122">
        <f t="shared" si="6"/>
        <v>0</v>
      </c>
      <c r="AC44" s="224">
        <f t="shared" si="7"/>
        <v>1900</v>
      </c>
      <c r="AD44" s="224">
        <f t="shared" si="8"/>
        <v>1900</v>
      </c>
      <c r="AE44" s="264" t="str">
        <f t="shared" si="12"/>
        <v>29/2/1900</v>
      </c>
      <c r="AF44" s="264" t="str">
        <f t="shared" si="13"/>
        <v>29/2/1900</v>
      </c>
      <c r="AG44" s="224">
        <v>366</v>
      </c>
      <c r="AI44" s="3"/>
    </row>
    <row r="45" spans="1:35" ht="12.75" customHeight="1">
      <c r="A45" s="691"/>
      <c r="B45" s="73">
        <f>'3.1 PERSONAL 1'!B109</f>
        <v>0</v>
      </c>
      <c r="C45" s="74" t="s">
        <v>254</v>
      </c>
      <c r="D45" s="74">
        <f>'3.1 PERSONAL 1'!G109</f>
        <v>0</v>
      </c>
      <c r="E45" s="74">
        <f>'3.1 PERSONAL 1'!F109</f>
        <v>0</v>
      </c>
      <c r="F45" s="53">
        <f t="shared" si="0"/>
        <v>0</v>
      </c>
      <c r="G45" s="74">
        <f>'3.1 PERSONAL 1'!E109</f>
        <v>0</v>
      </c>
      <c r="H45" s="54">
        <f t="shared" si="1"/>
        <v>0</v>
      </c>
      <c r="I45" s="54">
        <f t="shared" si="2"/>
        <v>2E-3</v>
      </c>
      <c r="J45" s="54">
        <f t="shared" si="10"/>
        <v>6.0000000000000001E-3</v>
      </c>
      <c r="K45" s="237">
        <f>IFERROR(VLOOKUP('3.1 PERSONAL 1'!$H109,$S$71:$V$77,2,TRUE),0)</f>
        <v>0</v>
      </c>
      <c r="L45" s="213">
        <f t="shared" si="3"/>
        <v>0.24399999999999999</v>
      </c>
      <c r="M45" s="58">
        <f>'3.1 PERSONAL 1'!AB110</f>
        <v>0</v>
      </c>
      <c r="N45" s="58">
        <f t="shared" si="4"/>
        <v>0</v>
      </c>
      <c r="O45" s="58">
        <f>'3.1 PERSONAL 1'!AB111</f>
        <v>0</v>
      </c>
      <c r="P45" s="59">
        <f t="shared" si="5"/>
        <v>0</v>
      </c>
      <c r="Q45" s="231"/>
      <c r="R45" s="82">
        <f>'3.1 PERSONAL 1'!D109</f>
        <v>0</v>
      </c>
      <c r="S45" s="75">
        <f>'3.1 PERSONAL 1'!H109</f>
        <v>0</v>
      </c>
      <c r="T45" s="75">
        <f>'3.1 PERSONAL 1'!I109</f>
        <v>0</v>
      </c>
      <c r="U45" s="76">
        <f>'3.1 PERSONAL 1'!J109</f>
        <v>0</v>
      </c>
      <c r="V45" s="91">
        <f>'3.1 PERSONAL 1'!K109</f>
        <v>0</v>
      </c>
      <c r="W45" s="55">
        <f>IF('3.1 PERSONAL 1'!A109=2,$J$9*U45*V45/AG45,$J$8*U45*V45/AG45)</f>
        <v>0</v>
      </c>
      <c r="X45" s="74">
        <f>'3.1 PERSONAL 1'!AB109</f>
        <v>0</v>
      </c>
      <c r="Y45" s="56">
        <f t="shared" si="11"/>
        <v>0</v>
      </c>
      <c r="Z45" s="77">
        <f>'3.1 PERSONAL 1'!N109</f>
        <v>0</v>
      </c>
      <c r="AA45" s="122">
        <f t="shared" si="6"/>
        <v>0</v>
      </c>
      <c r="AC45" s="224">
        <f t="shared" si="7"/>
        <v>1900</v>
      </c>
      <c r="AD45" s="224">
        <f t="shared" si="8"/>
        <v>1900</v>
      </c>
      <c r="AE45" s="264" t="str">
        <f t="shared" si="12"/>
        <v>29/2/1900</v>
      </c>
      <c r="AF45" s="264" t="str">
        <f t="shared" si="13"/>
        <v>29/2/1900</v>
      </c>
      <c r="AG45" s="224">
        <v>366</v>
      </c>
      <c r="AI45" s="3"/>
    </row>
    <row r="46" spans="1:35" ht="12.75" customHeight="1">
      <c r="A46" s="691"/>
      <c r="B46" s="73">
        <f>'3.1 PERSONAL 1'!B112</f>
        <v>0</v>
      </c>
      <c r="C46" s="74" t="s">
        <v>254</v>
      </c>
      <c r="D46" s="74">
        <f>'3.1 PERSONAL 1'!G112</f>
        <v>0</v>
      </c>
      <c r="E46" s="74">
        <f>'3.1 PERSONAL 1'!F112</f>
        <v>0</v>
      </c>
      <c r="F46" s="53">
        <f t="shared" si="0"/>
        <v>0</v>
      </c>
      <c r="G46" s="74">
        <f>'3.1 PERSONAL 1'!E112</f>
        <v>0</v>
      </c>
      <c r="H46" s="54">
        <f t="shared" si="1"/>
        <v>0</v>
      </c>
      <c r="I46" s="54">
        <f t="shared" si="2"/>
        <v>2E-3</v>
      </c>
      <c r="J46" s="54">
        <f t="shared" si="10"/>
        <v>6.0000000000000001E-3</v>
      </c>
      <c r="K46" s="237">
        <f>IFERROR(VLOOKUP('3.1 PERSONAL 1'!$H112,$S$71:$V$77,2,TRUE),0)</f>
        <v>0</v>
      </c>
      <c r="L46" s="213">
        <f t="shared" si="3"/>
        <v>0.24399999999999999</v>
      </c>
      <c r="M46" s="58">
        <f>'3.1 PERSONAL 1'!AB113</f>
        <v>0</v>
      </c>
      <c r="N46" s="58">
        <f t="shared" si="4"/>
        <v>0</v>
      </c>
      <c r="O46" s="58">
        <f>'3.1 PERSONAL 1'!AB114</f>
        <v>0</v>
      </c>
      <c r="P46" s="59">
        <f t="shared" si="5"/>
        <v>0</v>
      </c>
      <c r="Q46" s="231"/>
      <c r="R46" s="82">
        <f>'3.1 PERSONAL 1'!D112</f>
        <v>0</v>
      </c>
      <c r="S46" s="75">
        <f>'3.1 PERSONAL 1'!H112</f>
        <v>0</v>
      </c>
      <c r="T46" s="75">
        <f>'3.1 PERSONAL 1'!I112</f>
        <v>0</v>
      </c>
      <c r="U46" s="76">
        <f>'3.1 PERSONAL 1'!J112</f>
        <v>0</v>
      </c>
      <c r="V46" s="91">
        <f>'3.1 PERSONAL 1'!K112</f>
        <v>0</v>
      </c>
      <c r="W46" s="55">
        <f>IF('3.1 PERSONAL 1'!A112=2,$J$9*U46*V46/AG46,$J$8*U46*V46/AG46)</f>
        <v>0</v>
      </c>
      <c r="X46" s="74">
        <f>'3.1 PERSONAL 1'!AB112</f>
        <v>0</v>
      </c>
      <c r="Y46" s="56">
        <f t="shared" si="11"/>
        <v>0</v>
      </c>
      <c r="Z46" s="77">
        <f>'3.1 PERSONAL 1'!N112</f>
        <v>0</v>
      </c>
      <c r="AA46" s="122">
        <f t="shared" ref="AA46:AA62" si="14">Y46*Z46</f>
        <v>0</v>
      </c>
      <c r="AC46" s="224">
        <f t="shared" ref="AC46:AC62" si="15">YEAR(S46)</f>
        <v>1900</v>
      </c>
      <c r="AD46" s="224">
        <f t="shared" ref="AD46:AD62" si="16">YEAR(T46)</f>
        <v>1900</v>
      </c>
      <c r="AE46" s="264" t="str">
        <f t="shared" si="12"/>
        <v>29/2/1900</v>
      </c>
      <c r="AF46" s="264" t="str">
        <f t="shared" si="13"/>
        <v>29/2/1900</v>
      </c>
      <c r="AG46" s="224">
        <v>366</v>
      </c>
      <c r="AI46" s="3"/>
    </row>
    <row r="47" spans="1:35" ht="12.75" customHeight="1">
      <c r="A47" s="691"/>
      <c r="B47" s="73">
        <f>'3.1 PERSONAL 1'!B115</f>
        <v>0</v>
      </c>
      <c r="C47" s="74" t="s">
        <v>254</v>
      </c>
      <c r="D47" s="74">
        <f>'3.1 PERSONAL 1'!G115</f>
        <v>0</v>
      </c>
      <c r="E47" s="74">
        <f>'3.1 PERSONAL 1'!F115</f>
        <v>0</v>
      </c>
      <c r="F47" s="53">
        <f t="shared" si="0"/>
        <v>0</v>
      </c>
      <c r="G47" s="74">
        <f>'3.1 PERSONAL 1'!E115</f>
        <v>0</v>
      </c>
      <c r="H47" s="54">
        <f t="shared" si="1"/>
        <v>0</v>
      </c>
      <c r="I47" s="54">
        <f t="shared" si="2"/>
        <v>2E-3</v>
      </c>
      <c r="J47" s="54">
        <f t="shared" si="10"/>
        <v>6.0000000000000001E-3</v>
      </c>
      <c r="K47" s="237">
        <f>IFERROR(VLOOKUP('3.1 PERSONAL 1'!$H115,$S$71:$V$77,2,TRUE),0)</f>
        <v>0</v>
      </c>
      <c r="L47" s="213">
        <f t="shared" si="3"/>
        <v>0.24399999999999999</v>
      </c>
      <c r="M47" s="58">
        <f>'3.1 PERSONAL 1'!AB116</f>
        <v>0</v>
      </c>
      <c r="N47" s="58">
        <f t="shared" si="4"/>
        <v>0</v>
      </c>
      <c r="O47" s="58">
        <f>'3.1 PERSONAL 1'!AB117</f>
        <v>0</v>
      </c>
      <c r="P47" s="59">
        <f t="shared" si="5"/>
        <v>0</v>
      </c>
      <c r="Q47" s="231"/>
      <c r="R47" s="82">
        <f>'3.1 PERSONAL 1'!D115</f>
        <v>0</v>
      </c>
      <c r="S47" s="75">
        <f>'3.1 PERSONAL 1'!H115</f>
        <v>0</v>
      </c>
      <c r="T47" s="75">
        <f>'3.1 PERSONAL 1'!I115</f>
        <v>0</v>
      </c>
      <c r="U47" s="76">
        <f>'3.1 PERSONAL 1'!J115</f>
        <v>0</v>
      </c>
      <c r="V47" s="91">
        <f>'3.1 PERSONAL 1'!K115</f>
        <v>0</v>
      </c>
      <c r="W47" s="55">
        <f>IF('3.1 PERSONAL 1'!A115=2,$J$9*U47*V47/AG47,$J$8*U47*V47/AG47)</f>
        <v>0</v>
      </c>
      <c r="X47" s="74">
        <f>'3.1 PERSONAL 1'!AB115</f>
        <v>0</v>
      </c>
      <c r="Y47" s="56">
        <f t="shared" si="11"/>
        <v>0</v>
      </c>
      <c r="Z47" s="77">
        <f>'3.1 PERSONAL 1'!N115</f>
        <v>0</v>
      </c>
      <c r="AA47" s="122">
        <f t="shared" si="14"/>
        <v>0</v>
      </c>
      <c r="AC47" s="224">
        <f t="shared" si="15"/>
        <v>1900</v>
      </c>
      <c r="AD47" s="224">
        <f t="shared" si="16"/>
        <v>1900</v>
      </c>
      <c r="AE47" s="264" t="str">
        <f t="shared" si="12"/>
        <v>29/2/1900</v>
      </c>
      <c r="AF47" s="264" t="str">
        <f t="shared" si="13"/>
        <v>29/2/1900</v>
      </c>
      <c r="AG47" s="224">
        <v>366</v>
      </c>
      <c r="AI47" s="3"/>
    </row>
    <row r="48" spans="1:35" ht="12.75" customHeight="1">
      <c r="A48" s="691"/>
      <c r="B48" s="73">
        <f>'3.1 PERSONAL 1'!B118</f>
        <v>0</v>
      </c>
      <c r="C48" s="74" t="s">
        <v>254</v>
      </c>
      <c r="D48" s="74">
        <f>'3.1 PERSONAL 1'!G118</f>
        <v>0</v>
      </c>
      <c r="E48" s="74">
        <f>'3.1 PERSONAL 1'!F118</f>
        <v>0</v>
      </c>
      <c r="F48" s="53">
        <f t="shared" si="0"/>
        <v>0</v>
      </c>
      <c r="G48" s="74">
        <f>'3.1 PERSONAL 1'!E118</f>
        <v>0</v>
      </c>
      <c r="H48" s="54">
        <f t="shared" si="1"/>
        <v>0</v>
      </c>
      <c r="I48" s="54">
        <f t="shared" si="2"/>
        <v>2E-3</v>
      </c>
      <c r="J48" s="54">
        <f t="shared" si="10"/>
        <v>6.0000000000000001E-3</v>
      </c>
      <c r="K48" s="237">
        <f>IFERROR(VLOOKUP('3.1 PERSONAL 1'!$H118,$S$71:$V$77,2,TRUE),0)</f>
        <v>0</v>
      </c>
      <c r="L48" s="213">
        <f t="shared" si="3"/>
        <v>0.24399999999999999</v>
      </c>
      <c r="M48" s="58">
        <f>'3.1 PERSONAL 1'!AB119</f>
        <v>0</v>
      </c>
      <c r="N48" s="58">
        <f t="shared" si="4"/>
        <v>0</v>
      </c>
      <c r="O48" s="58">
        <f>'3.1 PERSONAL 1'!AB120</f>
        <v>0</v>
      </c>
      <c r="P48" s="59">
        <f t="shared" si="5"/>
        <v>0</v>
      </c>
      <c r="Q48" s="231"/>
      <c r="R48" s="82">
        <f>'3.1 PERSONAL 1'!D118</f>
        <v>0</v>
      </c>
      <c r="S48" s="75">
        <f>'3.1 PERSONAL 1'!H118</f>
        <v>0</v>
      </c>
      <c r="T48" s="75">
        <f>'3.1 PERSONAL 1'!I118</f>
        <v>0</v>
      </c>
      <c r="U48" s="76">
        <f>'3.1 PERSONAL 1'!J118</f>
        <v>0</v>
      </c>
      <c r="V48" s="91">
        <f>'3.1 PERSONAL 1'!K118</f>
        <v>0</v>
      </c>
      <c r="W48" s="55">
        <f>IF('3.1 PERSONAL 1'!A118=2,$J$9*U48*V48/AG48,$J$8*U48*V48/AG48)</f>
        <v>0</v>
      </c>
      <c r="X48" s="74">
        <f>'3.1 PERSONAL 1'!AB118</f>
        <v>0</v>
      </c>
      <c r="Y48" s="56">
        <f t="shared" si="11"/>
        <v>0</v>
      </c>
      <c r="Z48" s="77">
        <f>'3.1 PERSONAL 1'!N118</f>
        <v>0</v>
      </c>
      <c r="AA48" s="122">
        <f t="shared" si="14"/>
        <v>0</v>
      </c>
      <c r="AC48" s="224">
        <f t="shared" si="15"/>
        <v>1900</v>
      </c>
      <c r="AD48" s="224">
        <f t="shared" si="16"/>
        <v>1900</v>
      </c>
      <c r="AE48" s="264" t="str">
        <f t="shared" si="12"/>
        <v>29/2/1900</v>
      </c>
      <c r="AF48" s="264" t="str">
        <f t="shared" si="13"/>
        <v>29/2/1900</v>
      </c>
      <c r="AG48" s="224">
        <v>366</v>
      </c>
      <c r="AI48" s="3"/>
    </row>
    <row r="49" spans="1:64" ht="12.75" customHeight="1">
      <c r="A49" s="691"/>
      <c r="B49" s="73">
        <f>'3.1 PERSONAL 1'!B121</f>
        <v>0</v>
      </c>
      <c r="C49" s="74" t="s">
        <v>254</v>
      </c>
      <c r="D49" s="74">
        <f>'3.1 PERSONAL 1'!G121</f>
        <v>0</v>
      </c>
      <c r="E49" s="74">
        <f>'3.1 PERSONAL 1'!F121</f>
        <v>0</v>
      </c>
      <c r="F49" s="53">
        <f t="shared" si="0"/>
        <v>0</v>
      </c>
      <c r="G49" s="74">
        <f>'3.1 PERSONAL 1'!E121</f>
        <v>0</v>
      </c>
      <c r="H49" s="54">
        <f t="shared" si="1"/>
        <v>0</v>
      </c>
      <c r="I49" s="54">
        <f t="shared" si="2"/>
        <v>2E-3</v>
      </c>
      <c r="J49" s="54">
        <f t="shared" si="10"/>
        <v>6.0000000000000001E-3</v>
      </c>
      <c r="K49" s="237">
        <f>IFERROR(VLOOKUP('3.1 PERSONAL 1'!$H121,$S$71:$V$77,2,TRUE),0)</f>
        <v>0</v>
      </c>
      <c r="L49" s="213">
        <f t="shared" si="3"/>
        <v>0.24399999999999999</v>
      </c>
      <c r="M49" s="58">
        <f>'3.1 PERSONAL 1'!AB122</f>
        <v>0</v>
      </c>
      <c r="N49" s="58">
        <f t="shared" si="4"/>
        <v>0</v>
      </c>
      <c r="O49" s="58">
        <f>'3.1 PERSONAL 1'!AB123</f>
        <v>0</v>
      </c>
      <c r="P49" s="59">
        <f t="shared" si="5"/>
        <v>0</v>
      </c>
      <c r="Q49" s="231"/>
      <c r="R49" s="82">
        <f>'3.1 PERSONAL 1'!D121</f>
        <v>0</v>
      </c>
      <c r="S49" s="75">
        <f>'3.1 PERSONAL 1'!H121</f>
        <v>0</v>
      </c>
      <c r="T49" s="75">
        <f>'3.1 PERSONAL 1'!I121</f>
        <v>0</v>
      </c>
      <c r="U49" s="76">
        <f>'3.1 PERSONAL 1'!J121</f>
        <v>0</v>
      </c>
      <c r="V49" s="91">
        <f>'3.1 PERSONAL 1'!K121</f>
        <v>0</v>
      </c>
      <c r="W49" s="55">
        <f>IF('3.1 PERSONAL 1'!A121=2,$J$9*U49*V49/AG49,$J$8*U49*V49/AG49)</f>
        <v>0</v>
      </c>
      <c r="X49" s="74">
        <f>'3.1 PERSONAL 1'!AB121</f>
        <v>0</v>
      </c>
      <c r="Y49" s="56">
        <f t="shared" si="11"/>
        <v>0</v>
      </c>
      <c r="Z49" s="77">
        <f>'3.1 PERSONAL 1'!N121</f>
        <v>0</v>
      </c>
      <c r="AA49" s="122">
        <f t="shared" si="14"/>
        <v>0</v>
      </c>
      <c r="AC49" s="224">
        <f t="shared" si="15"/>
        <v>1900</v>
      </c>
      <c r="AD49" s="224">
        <f t="shared" si="16"/>
        <v>1900</v>
      </c>
      <c r="AE49" s="264" t="str">
        <f t="shared" si="12"/>
        <v>29/2/1900</v>
      </c>
      <c r="AF49" s="264" t="str">
        <f t="shared" si="13"/>
        <v>29/2/1900</v>
      </c>
      <c r="AG49" s="224">
        <v>366</v>
      </c>
      <c r="AI49" s="3"/>
    </row>
    <row r="50" spans="1:64" ht="12.75" customHeight="1">
      <c r="A50" s="691"/>
      <c r="B50" s="73">
        <f>'3.1 PERSONAL 1'!B124</f>
        <v>0</v>
      </c>
      <c r="C50" s="74" t="s">
        <v>254</v>
      </c>
      <c r="D50" s="74">
        <f>'3.1 PERSONAL 1'!G124</f>
        <v>0</v>
      </c>
      <c r="E50" s="74">
        <f>'3.1 PERSONAL 1'!F124</f>
        <v>0</v>
      </c>
      <c r="F50" s="53">
        <f t="shared" si="0"/>
        <v>0</v>
      </c>
      <c r="G50" s="74">
        <f>'3.1 PERSONAL 1'!E124</f>
        <v>0</v>
      </c>
      <c r="H50" s="54">
        <f t="shared" si="1"/>
        <v>0</v>
      </c>
      <c r="I50" s="54">
        <f t="shared" si="2"/>
        <v>2E-3</v>
      </c>
      <c r="J50" s="54">
        <f t="shared" si="10"/>
        <v>6.0000000000000001E-3</v>
      </c>
      <c r="K50" s="237">
        <f>IFERROR(VLOOKUP('3.1 PERSONAL 1'!$H124,$S$71:$V$77,2,TRUE),0)</f>
        <v>0</v>
      </c>
      <c r="L50" s="213">
        <f t="shared" si="3"/>
        <v>0.24399999999999999</v>
      </c>
      <c r="M50" s="58">
        <f>'3.1 PERSONAL 1'!AB125</f>
        <v>0</v>
      </c>
      <c r="N50" s="58">
        <f t="shared" si="4"/>
        <v>0</v>
      </c>
      <c r="O50" s="58">
        <f>'3.1 PERSONAL 1'!AB126</f>
        <v>0</v>
      </c>
      <c r="P50" s="59">
        <f>N50-O50</f>
        <v>0</v>
      </c>
      <c r="Q50" s="231"/>
      <c r="R50" s="82">
        <f>'3.1 PERSONAL 1'!D124</f>
        <v>0</v>
      </c>
      <c r="S50" s="75">
        <f>'3.1 PERSONAL 1'!H124</f>
        <v>0</v>
      </c>
      <c r="T50" s="75">
        <f>'3.1 PERSONAL 1'!I124</f>
        <v>0</v>
      </c>
      <c r="U50" s="76">
        <f>'3.1 PERSONAL 1'!J124</f>
        <v>0</v>
      </c>
      <c r="V50" s="91">
        <f>'3.1 PERSONAL 1'!K124</f>
        <v>0</v>
      </c>
      <c r="W50" s="55">
        <f>IF('3.1 PERSONAL 1'!A124=2,$J$9*U50*V50/AG50,$J$8*U50*V50/AG50)</f>
        <v>0</v>
      </c>
      <c r="X50" s="74">
        <f>'3.1 PERSONAL 1'!AB124</f>
        <v>0</v>
      </c>
      <c r="Y50" s="56">
        <f t="shared" si="11"/>
        <v>0</v>
      </c>
      <c r="Z50" s="77">
        <f>'3.1 PERSONAL 1'!N124</f>
        <v>0</v>
      </c>
      <c r="AA50" s="122">
        <f t="shared" si="14"/>
        <v>0</v>
      </c>
      <c r="AC50" s="224">
        <f t="shared" si="15"/>
        <v>1900</v>
      </c>
      <c r="AD50" s="224">
        <f t="shared" si="16"/>
        <v>1900</v>
      </c>
      <c r="AE50" s="264" t="str">
        <f t="shared" si="12"/>
        <v>29/2/1900</v>
      </c>
      <c r="AF50" s="264" t="str">
        <f t="shared" si="13"/>
        <v>29/2/1900</v>
      </c>
      <c r="AG50" s="224">
        <v>366</v>
      </c>
      <c r="AI50" s="3"/>
    </row>
    <row r="51" spans="1:64" ht="12.75" customHeight="1">
      <c r="A51" s="691"/>
      <c r="B51" s="73">
        <f>'3.1 PERSONAL 1'!B127</f>
        <v>0</v>
      </c>
      <c r="C51" s="74" t="s">
        <v>254</v>
      </c>
      <c r="D51" s="74">
        <f>'3.1 PERSONAL 1'!G127</f>
        <v>0</v>
      </c>
      <c r="E51" s="74">
        <f>'3.1 PERSONAL 1'!F127</f>
        <v>0</v>
      </c>
      <c r="F51" s="53">
        <f t="shared" si="0"/>
        <v>0</v>
      </c>
      <c r="G51" s="74">
        <f>'3.1 PERSONAL 1'!E127</f>
        <v>0</v>
      </c>
      <c r="H51" s="54">
        <f t="shared" si="1"/>
        <v>0</v>
      </c>
      <c r="I51" s="54">
        <f t="shared" si="2"/>
        <v>2E-3</v>
      </c>
      <c r="J51" s="54">
        <f t="shared" si="10"/>
        <v>6.0000000000000001E-3</v>
      </c>
      <c r="K51" s="237">
        <f>IFERROR(VLOOKUP('3.1 PERSONAL 1'!$H127,$S$71:$V$77,2,TRUE),0)</f>
        <v>0</v>
      </c>
      <c r="L51" s="213">
        <f t="shared" si="3"/>
        <v>0.24399999999999999</v>
      </c>
      <c r="M51" s="58">
        <f>'3.1 PERSONAL 1'!AB128</f>
        <v>0</v>
      </c>
      <c r="N51" s="58">
        <f t="shared" si="4"/>
        <v>0</v>
      </c>
      <c r="O51" s="58">
        <f>'3.1 PERSONAL 1'!AB129</f>
        <v>0</v>
      </c>
      <c r="P51" s="59">
        <f>N51-O51</f>
        <v>0</v>
      </c>
      <c r="Q51" s="231"/>
      <c r="R51" s="82">
        <f>'3.1 PERSONAL 1'!D127</f>
        <v>0</v>
      </c>
      <c r="S51" s="75">
        <f>'3.1 PERSONAL 1'!H127</f>
        <v>0</v>
      </c>
      <c r="T51" s="75">
        <f>'3.1 PERSONAL 1'!I127</f>
        <v>0</v>
      </c>
      <c r="U51" s="76">
        <f>'3.1 PERSONAL 1'!J127</f>
        <v>0</v>
      </c>
      <c r="V51" s="91">
        <f>'3.1 PERSONAL 1'!K127</f>
        <v>0</v>
      </c>
      <c r="W51" s="55">
        <f>IF('3.1 PERSONAL 1'!A127=2,$J$9*U51*V51/AG51,$J$8*U51*V51/AG51)</f>
        <v>0</v>
      </c>
      <c r="X51" s="74">
        <f>'3.1 PERSONAL 1'!AB127</f>
        <v>0</v>
      </c>
      <c r="Y51" s="56">
        <f t="shared" si="11"/>
        <v>0</v>
      </c>
      <c r="Z51" s="77">
        <f>'3.1 PERSONAL 1'!N127</f>
        <v>0</v>
      </c>
      <c r="AA51" s="122">
        <f t="shared" si="14"/>
        <v>0</v>
      </c>
      <c r="AC51" s="224">
        <f t="shared" si="15"/>
        <v>1900</v>
      </c>
      <c r="AD51" s="224">
        <f t="shared" si="16"/>
        <v>1900</v>
      </c>
      <c r="AE51" s="264" t="str">
        <f t="shared" si="12"/>
        <v>29/2/1900</v>
      </c>
      <c r="AF51" s="264" t="str">
        <f t="shared" si="13"/>
        <v>29/2/1900</v>
      </c>
      <c r="AG51" s="224">
        <v>366</v>
      </c>
      <c r="AI51" s="3"/>
    </row>
    <row r="52" spans="1:64" ht="12.75" customHeight="1">
      <c r="A52" s="691"/>
      <c r="B52" s="73">
        <f>'3.1 PERSONAL 1'!B130</f>
        <v>0</v>
      </c>
      <c r="C52" s="74" t="s">
        <v>254</v>
      </c>
      <c r="D52" s="74">
        <f>'3.1 PERSONAL 1'!G130</f>
        <v>0</v>
      </c>
      <c r="E52" s="74">
        <f>'3.1 PERSONAL 1'!F130</f>
        <v>0</v>
      </c>
      <c r="F52" s="53">
        <f t="shared" si="0"/>
        <v>0</v>
      </c>
      <c r="G52" s="74">
        <f>'3.1 PERSONAL 1'!E130</f>
        <v>0</v>
      </c>
      <c r="H52" s="54">
        <f t="shared" si="1"/>
        <v>0</v>
      </c>
      <c r="I52" s="54">
        <f t="shared" si="2"/>
        <v>2E-3</v>
      </c>
      <c r="J52" s="54">
        <f t="shared" si="10"/>
        <v>6.0000000000000001E-3</v>
      </c>
      <c r="K52" s="237">
        <f>IFERROR(VLOOKUP('3.1 PERSONAL 1'!$H130,$S$71:$V$77,2,TRUE),0)</f>
        <v>0</v>
      </c>
      <c r="L52" s="213">
        <f t="shared" si="3"/>
        <v>0.24399999999999999</v>
      </c>
      <c r="M52" s="58">
        <f>'3.1 PERSONAL 1'!AB131</f>
        <v>0</v>
      </c>
      <c r="N52" s="58">
        <f t="shared" si="4"/>
        <v>0</v>
      </c>
      <c r="O52" s="58">
        <f>'3.1 PERSONAL 1'!AB132</f>
        <v>0</v>
      </c>
      <c r="P52" s="59">
        <f>N52-O52</f>
        <v>0</v>
      </c>
      <c r="Q52" s="231"/>
      <c r="R52" s="82">
        <f>'3.1 PERSONAL 1'!D130</f>
        <v>0</v>
      </c>
      <c r="S52" s="75">
        <f>'3.1 PERSONAL 1'!H130</f>
        <v>0</v>
      </c>
      <c r="T52" s="75">
        <f>'3.1 PERSONAL 1'!I130</f>
        <v>0</v>
      </c>
      <c r="U52" s="76">
        <f>'3.1 PERSONAL 1'!J130</f>
        <v>0</v>
      </c>
      <c r="V52" s="91">
        <f>'3.1 PERSONAL 1'!K130</f>
        <v>0</v>
      </c>
      <c r="W52" s="55">
        <f>IF('3.1 PERSONAL 1'!A130=2,$J$9*U52*V52/AG52,$J$8*U52*V52/AG52)</f>
        <v>0</v>
      </c>
      <c r="X52" s="74">
        <f>'3.1 PERSONAL 1'!AB130</f>
        <v>0</v>
      </c>
      <c r="Y52" s="56">
        <f t="shared" si="11"/>
        <v>0</v>
      </c>
      <c r="Z52" s="77">
        <f>'3.1 PERSONAL 1'!N130</f>
        <v>0</v>
      </c>
      <c r="AA52" s="122">
        <f t="shared" si="14"/>
        <v>0</v>
      </c>
      <c r="AC52" s="224">
        <f t="shared" si="15"/>
        <v>1900</v>
      </c>
      <c r="AD52" s="224">
        <f t="shared" si="16"/>
        <v>1900</v>
      </c>
      <c r="AE52" s="264" t="str">
        <f t="shared" si="12"/>
        <v>29/2/1900</v>
      </c>
      <c r="AF52" s="264" t="str">
        <f t="shared" si="13"/>
        <v>29/2/1900</v>
      </c>
      <c r="AG52" s="224">
        <v>366</v>
      </c>
      <c r="AI52" s="3"/>
    </row>
    <row r="53" spans="1:64" ht="12.75" customHeight="1" thickBot="1">
      <c r="A53" s="692"/>
      <c r="B53" s="123">
        <f>'3.1 PERSONAL 1'!B133</f>
        <v>0</v>
      </c>
      <c r="C53" s="124" t="s">
        <v>254</v>
      </c>
      <c r="D53" s="124">
        <f>'3.1 PERSONAL 1'!G133</f>
        <v>0</v>
      </c>
      <c r="E53" s="124">
        <f>'3.1 PERSONAL 1'!F133</f>
        <v>0</v>
      </c>
      <c r="F53" s="125">
        <f t="shared" si="0"/>
        <v>0</v>
      </c>
      <c r="G53" s="124">
        <f>'3.1 PERSONAL 1'!E133</f>
        <v>0</v>
      </c>
      <c r="H53" s="126">
        <f t="shared" si="1"/>
        <v>0</v>
      </c>
      <c r="I53" s="126">
        <f t="shared" si="2"/>
        <v>2E-3</v>
      </c>
      <c r="J53" s="126">
        <f t="shared" si="10"/>
        <v>6.0000000000000001E-3</v>
      </c>
      <c r="K53" s="127">
        <f>IFERROR(VLOOKUP('3.1 PERSONAL 1'!$H133,$S$71:$V$77,2,TRUE),0)</f>
        <v>0</v>
      </c>
      <c r="L53" s="127">
        <f t="shared" si="3"/>
        <v>0.24399999999999999</v>
      </c>
      <c r="M53" s="128">
        <f>'3.1 PERSONAL 1'!AB134</f>
        <v>0</v>
      </c>
      <c r="N53" s="128">
        <f t="shared" si="4"/>
        <v>0</v>
      </c>
      <c r="O53" s="128">
        <f>'3.1 PERSONAL 1'!AB135</f>
        <v>0</v>
      </c>
      <c r="P53" s="129">
        <f>N53-O53</f>
        <v>0</v>
      </c>
      <c r="Q53" s="232"/>
      <c r="R53" s="130">
        <f>'3.1 PERSONAL 1'!D133</f>
        <v>0</v>
      </c>
      <c r="S53" s="131">
        <f>'3.1 PERSONAL 1'!H133</f>
        <v>0</v>
      </c>
      <c r="T53" s="131">
        <f>'3.1 PERSONAL 1'!I133</f>
        <v>0</v>
      </c>
      <c r="U53" s="132">
        <f>'3.1 PERSONAL 1'!J133</f>
        <v>0</v>
      </c>
      <c r="V53" s="133">
        <f>'3.1 PERSONAL 1'!K133</f>
        <v>0</v>
      </c>
      <c r="W53" s="134">
        <f>IF('3.1 PERSONAL 1'!A133=2,$J$9*U53*V53/AG53,$J$8*U53*V53/AG53)</f>
        <v>0</v>
      </c>
      <c r="X53" s="124">
        <f>'3.1 PERSONAL 1'!AB133</f>
        <v>0</v>
      </c>
      <c r="Y53" s="135">
        <f t="shared" si="11"/>
        <v>0</v>
      </c>
      <c r="Z53" s="136">
        <f>'3.1 PERSONAL 1'!N133</f>
        <v>0</v>
      </c>
      <c r="AA53" s="122">
        <f t="shared" si="14"/>
        <v>0</v>
      </c>
      <c r="AC53" s="224">
        <f t="shared" si="15"/>
        <v>1900</v>
      </c>
      <c r="AD53" s="224">
        <f t="shared" si="16"/>
        <v>1900</v>
      </c>
      <c r="AE53" s="264" t="str">
        <f t="shared" si="12"/>
        <v>29/2/1900</v>
      </c>
      <c r="AF53" s="264" t="str">
        <f t="shared" si="13"/>
        <v>29/2/1900</v>
      </c>
      <c r="AG53" s="224">
        <v>366</v>
      </c>
      <c r="AI53" s="3"/>
    </row>
    <row r="54" spans="1:64" ht="12.75" customHeight="1">
      <c r="A54" s="690" t="s">
        <v>273</v>
      </c>
      <c r="B54" s="103">
        <f>'3.1 PERSONAL 1'!B141</f>
        <v>0</v>
      </c>
      <c r="C54" s="104" t="s">
        <v>253</v>
      </c>
      <c r="D54" s="104" t="s">
        <v>284</v>
      </c>
      <c r="E54" s="105" t="s">
        <v>284</v>
      </c>
      <c r="F54" s="105" t="s">
        <v>284</v>
      </c>
      <c r="G54" s="105" t="s">
        <v>284</v>
      </c>
      <c r="H54" s="105" t="s">
        <v>284</v>
      </c>
      <c r="I54" s="105" t="s">
        <v>284</v>
      </c>
      <c r="J54" s="105" t="s">
        <v>284</v>
      </c>
      <c r="K54" s="105"/>
      <c r="L54" s="105" t="s">
        <v>284</v>
      </c>
      <c r="M54" s="105" t="s">
        <v>284</v>
      </c>
      <c r="N54" s="105" t="s">
        <v>284</v>
      </c>
      <c r="O54" s="105" t="s">
        <v>284</v>
      </c>
      <c r="P54" s="105">
        <f>'3.1 PERSONAL 1'!AB142</f>
        <v>0</v>
      </c>
      <c r="Q54" s="233"/>
      <c r="R54" s="105" t="s">
        <v>284</v>
      </c>
      <c r="S54" s="106">
        <f>'3.1 PERSONAL 1'!D141</f>
        <v>0</v>
      </c>
      <c r="T54" s="106">
        <f>'3.1 PERSONAL 1'!F141</f>
        <v>0</v>
      </c>
      <c r="U54" s="107">
        <f>'3.1 PERSONAL 1'!H141</f>
        <v>0</v>
      </c>
      <c r="V54" s="108">
        <f>'3.1 PERSONAL 1'!I141</f>
        <v>0</v>
      </c>
      <c r="W54" s="104">
        <f>IF('3.1 PERSONAL 1'!A141=2,$J$9*U54*V54/100/AG54,$J$8*U54*V54/AG54)</f>
        <v>0</v>
      </c>
      <c r="X54" s="104">
        <f>'3.1 PERSONAL 1'!AB141</f>
        <v>0</v>
      </c>
      <c r="Y54" s="109">
        <f t="shared" si="11"/>
        <v>0</v>
      </c>
      <c r="Z54" s="110">
        <f>'3.1 PERSONAL 1'!M142</f>
        <v>0</v>
      </c>
      <c r="AA54" s="111">
        <f t="shared" si="14"/>
        <v>0</v>
      </c>
      <c r="AC54" s="224">
        <f t="shared" si="15"/>
        <v>1900</v>
      </c>
      <c r="AD54" s="224">
        <f t="shared" si="16"/>
        <v>1900</v>
      </c>
      <c r="AE54" s="264" t="str">
        <f t="shared" si="12"/>
        <v>29/2/1900</v>
      </c>
      <c r="AF54" s="264" t="str">
        <f t="shared" si="13"/>
        <v>29/2/1900</v>
      </c>
      <c r="AG54" s="224">
        <v>366</v>
      </c>
      <c r="AI54" s="3"/>
    </row>
    <row r="55" spans="1:64" ht="12.75" customHeight="1">
      <c r="A55" s="691"/>
      <c r="B55" s="102">
        <f>'3.1 PERSONAL 1'!B143</f>
        <v>0</v>
      </c>
      <c r="C55" s="78" t="s">
        <v>253</v>
      </c>
      <c r="D55" s="78" t="s">
        <v>284</v>
      </c>
      <c r="E55" s="57" t="s">
        <v>284</v>
      </c>
      <c r="F55" s="57" t="s">
        <v>284</v>
      </c>
      <c r="G55" s="57" t="s">
        <v>284</v>
      </c>
      <c r="H55" s="57" t="s">
        <v>284</v>
      </c>
      <c r="I55" s="57" t="s">
        <v>284</v>
      </c>
      <c r="J55" s="57" t="s">
        <v>284</v>
      </c>
      <c r="K55" s="57"/>
      <c r="L55" s="57" t="s">
        <v>284</v>
      </c>
      <c r="M55" s="57" t="s">
        <v>284</v>
      </c>
      <c r="N55" s="57" t="s">
        <v>284</v>
      </c>
      <c r="O55" s="57" t="s">
        <v>284</v>
      </c>
      <c r="P55" s="57">
        <f>'3.1 PERSONAL 1'!AB144</f>
        <v>0</v>
      </c>
      <c r="Q55" s="234"/>
      <c r="R55" s="57" t="s">
        <v>284</v>
      </c>
      <c r="S55" s="97">
        <f>'3.1 PERSONAL 1'!D143</f>
        <v>0</v>
      </c>
      <c r="T55" s="97">
        <f>'3.1 PERSONAL 1'!F143</f>
        <v>0</v>
      </c>
      <c r="U55" s="98">
        <f>'3.1 PERSONAL 1'!H143</f>
        <v>0</v>
      </c>
      <c r="V55" s="99">
        <f>'3.1 PERSONAL 1'!I143</f>
        <v>0</v>
      </c>
      <c r="W55" s="78">
        <f>IF('3.1 PERSONAL 1'!A143=2,$J$9*U55*V55/100/AG55,$J$8*U55*V55/AG55)</f>
        <v>0</v>
      </c>
      <c r="X55" s="78">
        <f>'3.1 PERSONAL 1'!AB143</f>
        <v>0</v>
      </c>
      <c r="Y55" s="100">
        <f t="shared" si="11"/>
        <v>0</v>
      </c>
      <c r="Z55" s="101">
        <f>'3.1 PERSONAL 1'!M144</f>
        <v>0</v>
      </c>
      <c r="AA55" s="112">
        <f t="shared" si="14"/>
        <v>0</v>
      </c>
      <c r="AC55" s="224">
        <f t="shared" si="15"/>
        <v>1900</v>
      </c>
      <c r="AD55" s="224">
        <f t="shared" si="16"/>
        <v>1900</v>
      </c>
      <c r="AE55" s="264" t="str">
        <f t="shared" si="12"/>
        <v>29/2/1900</v>
      </c>
      <c r="AF55" s="264" t="str">
        <f t="shared" si="13"/>
        <v>29/2/1900</v>
      </c>
      <c r="AG55" s="224">
        <v>366</v>
      </c>
      <c r="AI55" s="3"/>
    </row>
    <row r="56" spans="1:64" ht="12.75" customHeight="1">
      <c r="A56" s="691"/>
      <c r="B56" s="102">
        <f>'3.1 PERSONAL 1'!B145</f>
        <v>0</v>
      </c>
      <c r="C56" s="78" t="s">
        <v>253</v>
      </c>
      <c r="D56" s="78" t="s">
        <v>284</v>
      </c>
      <c r="E56" s="57" t="s">
        <v>284</v>
      </c>
      <c r="F56" s="57" t="s">
        <v>284</v>
      </c>
      <c r="G56" s="57" t="s">
        <v>284</v>
      </c>
      <c r="H56" s="57" t="s">
        <v>284</v>
      </c>
      <c r="I56" s="57" t="s">
        <v>284</v>
      </c>
      <c r="J56" s="57" t="s">
        <v>284</v>
      </c>
      <c r="K56" s="57"/>
      <c r="L56" s="57" t="s">
        <v>284</v>
      </c>
      <c r="M56" s="57" t="s">
        <v>284</v>
      </c>
      <c r="N56" s="57" t="s">
        <v>284</v>
      </c>
      <c r="O56" s="57" t="s">
        <v>284</v>
      </c>
      <c r="P56" s="57">
        <f>'3.1 PERSONAL 1'!AB146</f>
        <v>0</v>
      </c>
      <c r="Q56" s="234"/>
      <c r="R56" s="57" t="s">
        <v>284</v>
      </c>
      <c r="S56" s="97">
        <f>'3.1 PERSONAL 1'!D145</f>
        <v>0</v>
      </c>
      <c r="T56" s="97">
        <f>'3.1 PERSONAL 1'!F145</f>
        <v>0</v>
      </c>
      <c r="U56" s="98">
        <f>'3.1 PERSONAL 1'!H145</f>
        <v>0</v>
      </c>
      <c r="V56" s="99">
        <f>'3.1 PERSONAL 1'!I145</f>
        <v>0</v>
      </c>
      <c r="W56" s="78">
        <f>IF('3.1 PERSONAL 1'!A145=2,$J$9*U56*V56/100/AG56,$J$8*U56*V56/AG56)</f>
        <v>0</v>
      </c>
      <c r="X56" s="78">
        <f>'3.1 PERSONAL 1'!AB145</f>
        <v>0</v>
      </c>
      <c r="Y56" s="100">
        <f t="shared" si="11"/>
        <v>0</v>
      </c>
      <c r="Z56" s="101">
        <f>'3.1 PERSONAL 1'!M146</f>
        <v>0</v>
      </c>
      <c r="AA56" s="112">
        <f t="shared" si="14"/>
        <v>0</v>
      </c>
      <c r="AC56" s="224">
        <f t="shared" si="15"/>
        <v>1900</v>
      </c>
      <c r="AD56" s="224">
        <f t="shared" si="16"/>
        <v>1900</v>
      </c>
      <c r="AE56" s="264" t="str">
        <f t="shared" si="12"/>
        <v>29/2/1900</v>
      </c>
      <c r="AF56" s="264" t="str">
        <f t="shared" si="13"/>
        <v>29/2/1900</v>
      </c>
      <c r="AG56" s="224">
        <v>366</v>
      </c>
      <c r="AI56" s="3"/>
    </row>
    <row r="57" spans="1:64" ht="12.75" customHeight="1">
      <c r="A57" s="691"/>
      <c r="B57" s="102">
        <f>'3.1 PERSONAL 1'!B147</f>
        <v>0</v>
      </c>
      <c r="C57" s="78" t="s">
        <v>253</v>
      </c>
      <c r="D57" s="78" t="s">
        <v>284</v>
      </c>
      <c r="E57" s="57" t="s">
        <v>284</v>
      </c>
      <c r="F57" s="57" t="s">
        <v>284</v>
      </c>
      <c r="G57" s="57" t="s">
        <v>284</v>
      </c>
      <c r="H57" s="57" t="s">
        <v>284</v>
      </c>
      <c r="I57" s="57" t="s">
        <v>284</v>
      </c>
      <c r="J57" s="57" t="s">
        <v>284</v>
      </c>
      <c r="K57" s="57"/>
      <c r="L57" s="57" t="s">
        <v>284</v>
      </c>
      <c r="M57" s="57" t="s">
        <v>284</v>
      </c>
      <c r="N57" s="57" t="s">
        <v>284</v>
      </c>
      <c r="O57" s="57" t="s">
        <v>284</v>
      </c>
      <c r="P57" s="57">
        <f>'3.1 PERSONAL 1'!AB148</f>
        <v>0</v>
      </c>
      <c r="Q57" s="234"/>
      <c r="R57" s="57" t="s">
        <v>284</v>
      </c>
      <c r="S57" s="97">
        <f>'3.1 PERSONAL 1'!D147</f>
        <v>0</v>
      </c>
      <c r="T57" s="97">
        <f>'3.1 PERSONAL 1'!F147</f>
        <v>0</v>
      </c>
      <c r="U57" s="98">
        <f>'3.1 PERSONAL 1'!H147</f>
        <v>0</v>
      </c>
      <c r="V57" s="99">
        <f>'3.1 PERSONAL 1'!I147</f>
        <v>0</v>
      </c>
      <c r="W57" s="78">
        <f>IF('3.1 PERSONAL 1'!A147=2,$J$9*U57*V57/100/AG57,$J$8*U57*V57/AG57)</f>
        <v>0</v>
      </c>
      <c r="X57" s="78">
        <f>'3.1 PERSONAL 1'!AB147</f>
        <v>0</v>
      </c>
      <c r="Y57" s="100">
        <f t="shared" si="11"/>
        <v>0</v>
      </c>
      <c r="Z57" s="101">
        <f>'3.1 PERSONAL 1'!M148</f>
        <v>0</v>
      </c>
      <c r="AA57" s="112">
        <f t="shared" si="14"/>
        <v>0</v>
      </c>
      <c r="AB57" s="9"/>
      <c r="AC57" s="224">
        <f t="shared" si="15"/>
        <v>1900</v>
      </c>
      <c r="AD57" s="224">
        <f t="shared" si="16"/>
        <v>1900</v>
      </c>
      <c r="AE57" s="264" t="str">
        <f t="shared" si="12"/>
        <v>29/2/1900</v>
      </c>
      <c r="AF57" s="264" t="str">
        <f t="shared" si="13"/>
        <v>29/2/1900</v>
      </c>
      <c r="AG57" s="224">
        <v>366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</row>
    <row r="58" spans="1:64" ht="12.75" customHeight="1">
      <c r="A58" s="691"/>
      <c r="B58" s="102">
        <f>'3.1 PERSONAL 1'!B149</f>
        <v>0</v>
      </c>
      <c r="C58" s="78" t="s">
        <v>253</v>
      </c>
      <c r="D58" s="78" t="s">
        <v>284</v>
      </c>
      <c r="E58" s="57" t="s">
        <v>284</v>
      </c>
      <c r="F58" s="57" t="s">
        <v>284</v>
      </c>
      <c r="G58" s="57" t="s">
        <v>284</v>
      </c>
      <c r="H58" s="57" t="s">
        <v>284</v>
      </c>
      <c r="I58" s="57" t="s">
        <v>284</v>
      </c>
      <c r="J58" s="57" t="s">
        <v>284</v>
      </c>
      <c r="K58" s="57"/>
      <c r="L58" s="57" t="s">
        <v>284</v>
      </c>
      <c r="M58" s="57" t="s">
        <v>284</v>
      </c>
      <c r="N58" s="57" t="s">
        <v>284</v>
      </c>
      <c r="O58" s="57" t="s">
        <v>284</v>
      </c>
      <c r="P58" s="57">
        <f>'3.1 PERSONAL 1'!AB150</f>
        <v>0</v>
      </c>
      <c r="Q58" s="234"/>
      <c r="R58" s="57" t="s">
        <v>284</v>
      </c>
      <c r="S58" s="97">
        <f>'3.1 PERSONAL 1'!D149</f>
        <v>0</v>
      </c>
      <c r="T58" s="97">
        <f>'3.1 PERSONAL 1'!F149</f>
        <v>0</v>
      </c>
      <c r="U58" s="98">
        <f>'3.1 PERSONAL 1'!H149</f>
        <v>0</v>
      </c>
      <c r="V58" s="99">
        <f>'3.1 PERSONAL 1'!I149</f>
        <v>0</v>
      </c>
      <c r="W58" s="78">
        <f>IF('3.1 PERSONAL 1'!A149=2,$J$9*U58*V58/100/AG58,$J$8*U58*V58/AG58)</f>
        <v>0</v>
      </c>
      <c r="X58" s="78">
        <f>'3.1 PERSONAL 1'!AB149</f>
        <v>0</v>
      </c>
      <c r="Y58" s="100">
        <f t="shared" si="11"/>
        <v>0</v>
      </c>
      <c r="Z58" s="101">
        <f>'3.1 PERSONAL 1'!M150</f>
        <v>0</v>
      </c>
      <c r="AA58" s="112">
        <f t="shared" si="14"/>
        <v>0</v>
      </c>
      <c r="AB58" s="9"/>
      <c r="AC58" s="224">
        <f t="shared" si="15"/>
        <v>1900</v>
      </c>
      <c r="AD58" s="224">
        <f t="shared" si="16"/>
        <v>1900</v>
      </c>
      <c r="AE58" s="264" t="str">
        <f t="shared" si="12"/>
        <v>29/2/1900</v>
      </c>
      <c r="AF58" s="264" t="str">
        <f t="shared" si="13"/>
        <v>29/2/1900</v>
      </c>
      <c r="AG58" s="224">
        <v>366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</row>
    <row r="59" spans="1:64" ht="12.75" customHeight="1">
      <c r="A59" s="691"/>
      <c r="B59" s="102">
        <f>'3.1 PERSONAL 1'!B151</f>
        <v>0</v>
      </c>
      <c r="C59" s="78" t="s">
        <v>253</v>
      </c>
      <c r="D59" s="78" t="s">
        <v>284</v>
      </c>
      <c r="E59" s="57" t="s">
        <v>284</v>
      </c>
      <c r="F59" s="57" t="s">
        <v>284</v>
      </c>
      <c r="G59" s="57" t="s">
        <v>284</v>
      </c>
      <c r="H59" s="57" t="s">
        <v>284</v>
      </c>
      <c r="I59" s="57" t="s">
        <v>284</v>
      </c>
      <c r="J59" s="57" t="s">
        <v>284</v>
      </c>
      <c r="K59" s="57"/>
      <c r="L59" s="57" t="s">
        <v>284</v>
      </c>
      <c r="M59" s="57" t="s">
        <v>284</v>
      </c>
      <c r="N59" s="57" t="s">
        <v>284</v>
      </c>
      <c r="O59" s="57" t="s">
        <v>284</v>
      </c>
      <c r="P59" s="57">
        <f>'3.1 PERSONAL 1'!AB152</f>
        <v>0</v>
      </c>
      <c r="Q59" s="234"/>
      <c r="R59" s="57" t="s">
        <v>284</v>
      </c>
      <c r="S59" s="97">
        <f>'3.1 PERSONAL 1'!D151</f>
        <v>0</v>
      </c>
      <c r="T59" s="97">
        <f>'3.1 PERSONAL 1'!F151</f>
        <v>0</v>
      </c>
      <c r="U59" s="98">
        <f>'3.1 PERSONAL 1'!H151</f>
        <v>0</v>
      </c>
      <c r="V59" s="99">
        <f>'3.1 PERSONAL 1'!I151</f>
        <v>0</v>
      </c>
      <c r="W59" s="78">
        <f>IF('3.1 PERSONAL 1'!A151=2,$J$9*U59*V59/100/AG59,$J$8*U59*V59/AG59)</f>
        <v>0</v>
      </c>
      <c r="X59" s="78">
        <f>'3.1 PERSONAL 1'!AB151</f>
        <v>0</v>
      </c>
      <c r="Y59" s="100">
        <f t="shared" si="11"/>
        <v>0</v>
      </c>
      <c r="Z59" s="101">
        <f>'3.1 PERSONAL 1'!M152</f>
        <v>0</v>
      </c>
      <c r="AA59" s="112">
        <f t="shared" si="14"/>
        <v>0</v>
      </c>
      <c r="AB59" s="9"/>
      <c r="AC59" s="224">
        <f t="shared" si="15"/>
        <v>1900</v>
      </c>
      <c r="AD59" s="224">
        <f t="shared" si="16"/>
        <v>1900</v>
      </c>
      <c r="AE59" s="264" t="str">
        <f t="shared" si="12"/>
        <v>29/2/1900</v>
      </c>
      <c r="AF59" s="264" t="str">
        <f t="shared" si="13"/>
        <v>29/2/1900</v>
      </c>
      <c r="AG59" s="224">
        <v>366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</row>
    <row r="60" spans="1:64" ht="12.75" customHeight="1">
      <c r="A60" s="691"/>
      <c r="B60" s="102">
        <f>'3.1 PERSONAL 1'!B153</f>
        <v>0</v>
      </c>
      <c r="C60" s="78" t="s">
        <v>253</v>
      </c>
      <c r="D60" s="78" t="s">
        <v>284</v>
      </c>
      <c r="E60" s="57" t="s">
        <v>284</v>
      </c>
      <c r="F60" s="57" t="s">
        <v>284</v>
      </c>
      <c r="G60" s="57" t="s">
        <v>284</v>
      </c>
      <c r="H60" s="57" t="s">
        <v>284</v>
      </c>
      <c r="I60" s="57" t="s">
        <v>284</v>
      </c>
      <c r="J60" s="57" t="s">
        <v>284</v>
      </c>
      <c r="K60" s="57"/>
      <c r="L60" s="57" t="s">
        <v>284</v>
      </c>
      <c r="M60" s="57" t="s">
        <v>284</v>
      </c>
      <c r="N60" s="57" t="s">
        <v>284</v>
      </c>
      <c r="O60" s="57" t="s">
        <v>284</v>
      </c>
      <c r="P60" s="57">
        <f>'3.1 PERSONAL 1'!AB154</f>
        <v>0</v>
      </c>
      <c r="Q60" s="234"/>
      <c r="R60" s="57" t="s">
        <v>284</v>
      </c>
      <c r="S60" s="97">
        <f>'3.1 PERSONAL 1'!D153</f>
        <v>0</v>
      </c>
      <c r="T60" s="97">
        <f>'3.1 PERSONAL 1'!F153</f>
        <v>0</v>
      </c>
      <c r="U60" s="98">
        <f>'3.1 PERSONAL 1'!H153</f>
        <v>0</v>
      </c>
      <c r="V60" s="99">
        <f>'3.1 PERSONAL 1'!I153</f>
        <v>0</v>
      </c>
      <c r="W60" s="78">
        <f>IF('3.1 PERSONAL 1'!A153=2,$J$9*U60*V60/100/AG60,$J$8*U60*V60/AG60)</f>
        <v>0</v>
      </c>
      <c r="X60" s="78">
        <f>'3.1 PERSONAL 1'!AB153</f>
        <v>0</v>
      </c>
      <c r="Y60" s="100">
        <f t="shared" si="11"/>
        <v>0</v>
      </c>
      <c r="Z60" s="101">
        <f>'3.1 PERSONAL 1'!M154</f>
        <v>0</v>
      </c>
      <c r="AA60" s="112">
        <f t="shared" si="14"/>
        <v>0</v>
      </c>
      <c r="AB60" s="9"/>
      <c r="AC60" s="224">
        <f t="shared" si="15"/>
        <v>1900</v>
      </c>
      <c r="AD60" s="224">
        <f t="shared" si="16"/>
        <v>1900</v>
      </c>
      <c r="AE60" s="264" t="str">
        <f t="shared" si="12"/>
        <v>29/2/1900</v>
      </c>
      <c r="AF60" s="264" t="str">
        <f t="shared" si="13"/>
        <v>29/2/1900</v>
      </c>
      <c r="AG60" s="224">
        <v>366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</row>
    <row r="61" spans="1:64" ht="12.75" customHeight="1">
      <c r="A61" s="691"/>
      <c r="B61" s="102">
        <f>'3.1 PERSONAL 1'!B155</f>
        <v>0</v>
      </c>
      <c r="C61" s="78" t="s">
        <v>253</v>
      </c>
      <c r="D61" s="78" t="s">
        <v>284</v>
      </c>
      <c r="E61" s="57" t="s">
        <v>284</v>
      </c>
      <c r="F61" s="57" t="s">
        <v>284</v>
      </c>
      <c r="G61" s="57" t="s">
        <v>284</v>
      </c>
      <c r="H61" s="57" t="s">
        <v>284</v>
      </c>
      <c r="I61" s="57" t="s">
        <v>284</v>
      </c>
      <c r="J61" s="57" t="s">
        <v>284</v>
      </c>
      <c r="K61" s="57"/>
      <c r="L61" s="57" t="s">
        <v>284</v>
      </c>
      <c r="M61" s="57" t="s">
        <v>284</v>
      </c>
      <c r="N61" s="57" t="s">
        <v>284</v>
      </c>
      <c r="O61" s="57" t="s">
        <v>284</v>
      </c>
      <c r="P61" s="57">
        <f>'3.1 PERSONAL 1'!AB156</f>
        <v>0</v>
      </c>
      <c r="Q61" s="234"/>
      <c r="R61" s="57" t="s">
        <v>284</v>
      </c>
      <c r="S61" s="97">
        <f>'3.1 PERSONAL 1'!D155</f>
        <v>0</v>
      </c>
      <c r="T61" s="97">
        <f>'3.1 PERSONAL 1'!F155</f>
        <v>0</v>
      </c>
      <c r="U61" s="98">
        <f>'3.1 PERSONAL 1'!H155</f>
        <v>0</v>
      </c>
      <c r="V61" s="99">
        <f>'3.1 PERSONAL 1'!I155</f>
        <v>0</v>
      </c>
      <c r="W61" s="78">
        <f>IF('3.1 PERSONAL 1'!A155=2,$J$9*U61*V61/100/AG61,$J$8*U61*V61/AG61)</f>
        <v>0</v>
      </c>
      <c r="X61" s="78">
        <f>'3.1 PERSONAL 1'!AB155</f>
        <v>0</v>
      </c>
      <c r="Y61" s="100">
        <f t="shared" si="11"/>
        <v>0</v>
      </c>
      <c r="Z61" s="101">
        <f>'3.1 PERSONAL 1'!M156</f>
        <v>0</v>
      </c>
      <c r="AA61" s="112">
        <f t="shared" si="14"/>
        <v>0</v>
      </c>
      <c r="AB61" s="9"/>
      <c r="AC61" s="224">
        <f t="shared" si="15"/>
        <v>1900</v>
      </c>
      <c r="AD61" s="224">
        <f t="shared" si="16"/>
        <v>1900</v>
      </c>
      <c r="AE61" s="264" t="str">
        <f t="shared" si="12"/>
        <v>29/2/1900</v>
      </c>
      <c r="AF61" s="264" t="str">
        <f t="shared" si="13"/>
        <v>29/2/1900</v>
      </c>
      <c r="AG61" s="224">
        <v>366</v>
      </c>
      <c r="AI61" s="145"/>
      <c r="AJ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</row>
    <row r="62" spans="1:64" ht="12.75" customHeight="1" thickBot="1">
      <c r="A62" s="692"/>
      <c r="B62" s="113">
        <f>'3.1 PERSONAL 1'!B157</f>
        <v>0</v>
      </c>
      <c r="C62" s="114" t="s">
        <v>253</v>
      </c>
      <c r="D62" s="114" t="s">
        <v>284</v>
      </c>
      <c r="E62" s="115" t="s">
        <v>284</v>
      </c>
      <c r="F62" s="115" t="s">
        <v>284</v>
      </c>
      <c r="G62" s="115" t="s">
        <v>284</v>
      </c>
      <c r="H62" s="115" t="s">
        <v>284</v>
      </c>
      <c r="I62" s="115" t="s">
        <v>284</v>
      </c>
      <c r="J62" s="115" t="s">
        <v>284</v>
      </c>
      <c r="K62" s="115"/>
      <c r="L62" s="115" t="s">
        <v>284</v>
      </c>
      <c r="M62" s="115" t="s">
        <v>284</v>
      </c>
      <c r="N62" s="115" t="s">
        <v>284</v>
      </c>
      <c r="O62" s="115" t="s">
        <v>284</v>
      </c>
      <c r="P62" s="115">
        <f>'3.1 PERSONAL 1'!AB158</f>
        <v>0</v>
      </c>
      <c r="Q62" s="235"/>
      <c r="R62" s="115" t="s">
        <v>284</v>
      </c>
      <c r="S62" s="116">
        <f>'3.1 PERSONAL 1'!D157</f>
        <v>0</v>
      </c>
      <c r="T62" s="116">
        <f>'3.1 PERSONAL 1'!F157</f>
        <v>0</v>
      </c>
      <c r="U62" s="117">
        <f>'3.1 PERSONAL 1'!H157</f>
        <v>0</v>
      </c>
      <c r="V62" s="118">
        <f>'3.1 PERSONAL 1'!I157</f>
        <v>0</v>
      </c>
      <c r="W62" s="114">
        <f>IF('3.1 PERSONAL 1'!A157=2,$J$9*U62*V62/100/AG62,$J$8*U62*V62/AG62)</f>
        <v>0</v>
      </c>
      <c r="X62" s="114">
        <f>'3.1 PERSONAL 1'!AB157</f>
        <v>0</v>
      </c>
      <c r="Y62" s="119">
        <f t="shared" si="11"/>
        <v>0</v>
      </c>
      <c r="Z62" s="120">
        <f>'3.1 PERSONAL 1'!M158</f>
        <v>0</v>
      </c>
      <c r="AA62" s="121">
        <f t="shared" si="14"/>
        <v>0</v>
      </c>
      <c r="AB62" s="9"/>
      <c r="AC62" s="224">
        <f t="shared" si="15"/>
        <v>1900</v>
      </c>
      <c r="AD62" s="224">
        <f t="shared" si="16"/>
        <v>1900</v>
      </c>
      <c r="AE62" s="264" t="str">
        <f t="shared" si="12"/>
        <v>29/2/1900</v>
      </c>
      <c r="AF62" s="264" t="str">
        <f t="shared" si="13"/>
        <v>29/2/1900</v>
      </c>
      <c r="AG62" s="224">
        <v>366</v>
      </c>
      <c r="AI62" s="145"/>
      <c r="AJ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</row>
    <row r="63" spans="1:64">
      <c r="A63" s="9"/>
      <c r="B63" s="266"/>
      <c r="C63" s="267"/>
      <c r="D63" s="9"/>
      <c r="E63" s="9"/>
      <c r="F63" s="9"/>
      <c r="G63" s="9"/>
      <c r="H63" s="9"/>
      <c r="I63" s="268"/>
      <c r="J63" s="268"/>
      <c r="K63" s="268"/>
      <c r="L63" s="269"/>
      <c r="M63" s="26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70"/>
      <c r="AJ63" s="145"/>
      <c r="AK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1:64">
      <c r="A64" s="9"/>
      <c r="B64" s="266"/>
      <c r="C64" s="267"/>
      <c r="D64" s="9"/>
      <c r="E64" s="9"/>
      <c r="F64" s="9"/>
      <c r="G64" s="9"/>
      <c r="H64" s="9"/>
      <c r="I64" s="268"/>
      <c r="J64" s="268"/>
      <c r="K64" s="268"/>
      <c r="L64" s="269"/>
      <c r="M64" s="26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70"/>
      <c r="AE64" s="270"/>
      <c r="AF64" s="270"/>
      <c r="AG64" s="270"/>
      <c r="AH64" s="270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1:64" ht="23.25" hidden="1">
      <c r="A65" s="145"/>
      <c r="B65" s="266"/>
      <c r="C65" s="267"/>
      <c r="D65" s="9"/>
      <c r="E65" s="9"/>
      <c r="F65" s="9"/>
      <c r="G65" s="9"/>
      <c r="H65" s="9"/>
      <c r="I65" s="268"/>
      <c r="J65" s="268"/>
      <c r="K65" s="268"/>
      <c r="L65" s="269"/>
      <c r="M65" s="268"/>
      <c r="N65" s="145"/>
      <c r="O65" s="145"/>
      <c r="P65" s="145"/>
      <c r="Q65" s="145"/>
      <c r="R65" s="145"/>
      <c r="S65" s="272" t="s">
        <v>580</v>
      </c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271"/>
      <c r="AE65" s="271"/>
      <c r="AF65" s="271"/>
      <c r="AG65" s="271"/>
      <c r="AH65" s="271"/>
      <c r="AI65" s="271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1:64" ht="23.25" hidden="1" customHeight="1">
      <c r="A66" s="145"/>
      <c r="B66" s="272" t="s">
        <v>525</v>
      </c>
      <c r="C66" s="144"/>
      <c r="I66" s="273"/>
      <c r="J66" s="273"/>
      <c r="K66" s="273"/>
      <c r="L66" s="274"/>
      <c r="M66" s="273"/>
      <c r="N66" s="145"/>
      <c r="O66" s="145"/>
      <c r="P66" s="145"/>
      <c r="Q66" s="145"/>
      <c r="R66" s="145"/>
      <c r="S66" s="347" t="s">
        <v>571</v>
      </c>
      <c r="T66" s="145"/>
      <c r="U66" s="145"/>
      <c r="V66" s="145"/>
      <c r="W66" s="145"/>
      <c r="X66" s="145"/>
      <c r="Y66" s="345" t="s">
        <v>578</v>
      </c>
      <c r="Z66" s="145"/>
      <c r="AA66" s="145"/>
      <c r="AB66" s="145"/>
      <c r="AC66" s="145"/>
      <c r="AD66" s="271"/>
      <c r="AE66" s="271"/>
      <c r="AF66" s="271"/>
      <c r="AG66" s="271"/>
      <c r="AH66" s="271"/>
      <c r="AI66" s="271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1:64" ht="12.75" hidden="1" customHeight="1">
      <c r="A67" s="145"/>
      <c r="B67" s="275" t="s">
        <v>524</v>
      </c>
      <c r="C67" s="144"/>
      <c r="I67" s="273"/>
      <c r="J67" s="273"/>
      <c r="K67" s="273"/>
      <c r="L67" s="274"/>
      <c r="M67" s="273"/>
      <c r="S67" s="250" t="s">
        <v>570</v>
      </c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271"/>
      <c r="AE67" s="271"/>
      <c r="AF67" s="271"/>
      <c r="AG67" s="271"/>
      <c r="AH67" s="271"/>
      <c r="AI67" s="271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1:64" ht="15.75" hidden="1" customHeight="1">
      <c r="A68" s="145"/>
      <c r="B68" s="276" t="s">
        <v>526</v>
      </c>
      <c r="C68" s="277" t="s">
        <v>184</v>
      </c>
      <c r="I68" s="273"/>
      <c r="J68" s="273"/>
      <c r="K68" s="273"/>
      <c r="L68" s="145"/>
      <c r="M68" s="276" t="s">
        <v>527</v>
      </c>
      <c r="N68" s="173"/>
      <c r="O68" s="173"/>
      <c r="P68" s="278" t="s">
        <v>184</v>
      </c>
      <c r="Q68" s="279"/>
      <c r="S68" s="251" t="s">
        <v>569</v>
      </c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271"/>
      <c r="AE68" s="271"/>
      <c r="AF68" s="271"/>
      <c r="AG68" s="271"/>
      <c r="AH68" s="271"/>
      <c r="AI68" s="271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1:64" ht="12.75" hidden="1" customHeight="1">
      <c r="A69" s="145"/>
      <c r="B69" s="173" t="str">
        <f>'1 RESUMEN'!E64</f>
        <v>Seleccionar en cada caso, hoja resumen.</v>
      </c>
      <c r="C69" s="173"/>
      <c r="M69" s="173" t="str">
        <f>'1 RESUMEN'!E64</f>
        <v>Seleccionar en cada caso, hoja resumen.</v>
      </c>
      <c r="N69" s="173"/>
      <c r="O69" s="173"/>
      <c r="P69" s="173"/>
      <c r="Q69" s="145"/>
      <c r="S69" s="280" t="s">
        <v>575</v>
      </c>
      <c r="T69" s="173"/>
      <c r="U69" s="173"/>
      <c r="V69" s="173"/>
      <c r="W69" s="145"/>
      <c r="X69" s="145"/>
      <c r="Y69" s="145"/>
      <c r="Z69" s="145"/>
      <c r="AA69" s="145"/>
      <c r="AB69" s="145"/>
      <c r="AC69" s="145"/>
      <c r="AD69" s="271"/>
      <c r="AE69" s="271"/>
      <c r="AF69" s="271"/>
      <c r="AG69" s="271"/>
      <c r="AH69" s="271"/>
      <c r="AI69" s="271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1:64" ht="63.75" hidden="1" customHeight="1">
      <c r="A70" s="145"/>
      <c r="B70" s="281" t="s">
        <v>197</v>
      </c>
      <c r="C70" s="282">
        <v>2.5999999999999999E-2</v>
      </c>
      <c r="I70" s="273"/>
      <c r="J70" s="273"/>
      <c r="K70" s="273"/>
      <c r="L70" s="224" t="s">
        <v>218</v>
      </c>
      <c r="M70" s="224" t="s">
        <v>528</v>
      </c>
      <c r="N70" s="282">
        <v>8.0000000000000002E-3</v>
      </c>
      <c r="O70" s="282">
        <v>7.0000000000000001E-3</v>
      </c>
      <c r="P70" s="283">
        <v>1.4999999999999999E-2</v>
      </c>
      <c r="Q70" s="284"/>
      <c r="S70" s="280" t="s">
        <v>572</v>
      </c>
      <c r="T70" s="280" t="s">
        <v>342</v>
      </c>
      <c r="U70" s="280" t="s">
        <v>573</v>
      </c>
      <c r="V70" s="285" t="s">
        <v>574</v>
      </c>
      <c r="W70" s="145"/>
      <c r="X70" s="145"/>
      <c r="Y70" s="145"/>
      <c r="Z70" s="145"/>
      <c r="AA70" s="145"/>
      <c r="AB70" s="145"/>
      <c r="AC70" s="145"/>
      <c r="AD70" s="271"/>
      <c r="AE70" s="271"/>
      <c r="AF70" s="271"/>
      <c r="AG70" s="271"/>
      <c r="AH70" s="271"/>
      <c r="AI70" s="271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1:64" ht="38.25" hidden="1" customHeight="1">
      <c r="A71" s="145"/>
      <c r="B71" s="281" t="s">
        <v>198</v>
      </c>
      <c r="C71" s="282">
        <v>0.02</v>
      </c>
      <c r="I71" s="273"/>
      <c r="J71" s="273"/>
      <c r="K71" s="273"/>
      <c r="L71" s="224" t="s">
        <v>222</v>
      </c>
      <c r="M71" s="224" t="s">
        <v>47</v>
      </c>
      <c r="N71" s="282">
        <v>0.01</v>
      </c>
      <c r="O71" s="282">
        <v>0.01</v>
      </c>
      <c r="P71" s="283">
        <v>0.02</v>
      </c>
      <c r="Q71" s="284"/>
      <c r="S71" s="286">
        <v>44927</v>
      </c>
      <c r="T71" s="287">
        <v>5.0000000000000001E-3</v>
      </c>
      <c r="U71" s="287">
        <v>1E-3</v>
      </c>
      <c r="V71" s="288">
        <f t="shared" ref="V71:V77" si="17">SUM(T71:U71)</f>
        <v>6.0000000000000001E-3</v>
      </c>
      <c r="W71" s="145"/>
      <c r="X71" s="145"/>
      <c r="Y71" s="145"/>
      <c r="Z71" s="145"/>
      <c r="AA71" s="145"/>
      <c r="AB71" s="145"/>
      <c r="AC71" s="145"/>
      <c r="AD71" s="271"/>
      <c r="AE71" s="271"/>
      <c r="AF71" s="271"/>
      <c r="AG71" s="271"/>
      <c r="AH71" s="271"/>
      <c r="AI71" s="271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1:64" ht="25.5" hidden="1" customHeight="1">
      <c r="A72" s="145"/>
      <c r="B72" s="281" t="s">
        <v>199</v>
      </c>
      <c r="C72" s="282">
        <v>0.02</v>
      </c>
      <c r="I72" s="273"/>
      <c r="J72" s="273"/>
      <c r="K72" s="273"/>
      <c r="L72" s="224" t="s">
        <v>224</v>
      </c>
      <c r="M72" s="224" t="s">
        <v>48</v>
      </c>
      <c r="N72" s="282">
        <v>3.3500000000000002E-2</v>
      </c>
      <c r="O72" s="282">
        <v>3.3500000000000002E-2</v>
      </c>
      <c r="P72" s="283">
        <v>6.7000000000000004E-2</v>
      </c>
      <c r="Q72" s="284"/>
      <c r="S72" s="286">
        <v>45292</v>
      </c>
      <c r="T72" s="287">
        <v>5.7999999999999996E-3</v>
      </c>
      <c r="U72" s="287">
        <v>1.1999999999999999E-3</v>
      </c>
      <c r="V72" s="288">
        <f t="shared" si="17"/>
        <v>6.9999999999999993E-3</v>
      </c>
      <c r="W72" s="145"/>
      <c r="X72" s="145"/>
      <c r="Y72" s="145"/>
      <c r="Z72" s="145"/>
      <c r="AA72" s="145"/>
      <c r="AB72" s="145"/>
      <c r="AC72" s="145"/>
      <c r="AD72" s="271"/>
      <c r="AE72" s="271"/>
      <c r="AF72" s="271"/>
      <c r="AG72" s="271"/>
      <c r="AH72" s="271"/>
      <c r="AI72" s="271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1:64" ht="25.5" hidden="1" customHeight="1">
      <c r="A73" s="145"/>
      <c r="B73" s="281" t="s">
        <v>200</v>
      </c>
      <c r="C73" s="282">
        <v>5.1500000000000004E-2</v>
      </c>
      <c r="I73" s="273"/>
      <c r="J73" s="273"/>
      <c r="K73" s="273"/>
      <c r="L73" s="173" t="s">
        <v>225</v>
      </c>
      <c r="M73" s="289" t="s">
        <v>529</v>
      </c>
      <c r="N73" s="282">
        <v>3.3500000000000002E-2</v>
      </c>
      <c r="O73" s="282">
        <v>3.3500000000000002E-2</v>
      </c>
      <c r="P73" s="283">
        <v>6.7000000000000004E-2</v>
      </c>
      <c r="Q73" s="284"/>
      <c r="S73" s="286">
        <v>45658</v>
      </c>
      <c r="T73" s="287">
        <v>6.7000000000000002E-3</v>
      </c>
      <c r="U73" s="287">
        <v>1.2999999999999999E-3</v>
      </c>
      <c r="V73" s="288">
        <f t="shared" si="17"/>
        <v>8.0000000000000002E-3</v>
      </c>
      <c r="W73" s="145"/>
      <c r="X73" s="145"/>
      <c r="Y73" s="145"/>
      <c r="Z73" s="145"/>
      <c r="AA73" s="145"/>
      <c r="AB73" s="145"/>
      <c r="AC73" s="145"/>
      <c r="AD73" s="271"/>
      <c r="AE73" s="271"/>
      <c r="AF73" s="271"/>
      <c r="AG73" s="271"/>
      <c r="AH73" s="271"/>
      <c r="AI73" s="271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1:64" ht="25.5" hidden="1" customHeight="1">
      <c r="A74" s="145"/>
      <c r="B74" s="281" t="s">
        <v>201</v>
      </c>
      <c r="C74" s="282">
        <v>2.2499999999999999E-2</v>
      </c>
      <c r="G74" s="290"/>
      <c r="H74" s="273"/>
      <c r="I74" s="274"/>
      <c r="J74" s="273"/>
      <c r="K74" s="273"/>
      <c r="L74" s="173" t="s">
        <v>226</v>
      </c>
      <c r="M74" s="289" t="s">
        <v>530</v>
      </c>
      <c r="N74" s="282">
        <v>2.1000000000000001E-2</v>
      </c>
      <c r="O74" s="282">
        <v>1.4999999999999999E-2</v>
      </c>
      <c r="P74" s="283">
        <v>3.5999999999999997E-2</v>
      </c>
      <c r="Q74" s="284"/>
      <c r="S74" s="286">
        <v>46023</v>
      </c>
      <c r="T74" s="287">
        <v>7.4999999999999997E-3</v>
      </c>
      <c r="U74" s="287">
        <v>1.5E-3</v>
      </c>
      <c r="V74" s="288">
        <f t="shared" si="17"/>
        <v>8.9999999999999993E-3</v>
      </c>
      <c r="W74" s="145"/>
      <c r="X74" s="145"/>
      <c r="Y74" s="145"/>
      <c r="Z74" s="145"/>
      <c r="AA74" s="145"/>
      <c r="AB74" s="145"/>
      <c r="AC74" s="145"/>
      <c r="AD74" s="271"/>
      <c r="AE74" s="271"/>
      <c r="AF74" s="271"/>
      <c r="AG74" s="271"/>
      <c r="AH74" s="271"/>
      <c r="AI74" s="271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1:64" ht="38.25" hidden="1" customHeight="1">
      <c r="A75" s="145"/>
      <c r="B75" s="281" t="s">
        <v>202</v>
      </c>
      <c r="C75" s="282">
        <v>3.3000000000000002E-2</v>
      </c>
      <c r="D75" s="35"/>
      <c r="E75" s="35"/>
      <c r="F75" s="35"/>
      <c r="G75" s="291"/>
      <c r="H75" s="290"/>
      <c r="J75" s="273"/>
      <c r="K75" s="273"/>
      <c r="L75" s="224" t="s">
        <v>227</v>
      </c>
      <c r="M75" s="224" t="s">
        <v>51</v>
      </c>
      <c r="N75" s="282">
        <v>1.4E-2</v>
      </c>
      <c r="O75" s="282">
        <v>2.1999999999999999E-2</v>
      </c>
      <c r="P75" s="283">
        <v>3.5999999999999997E-2</v>
      </c>
      <c r="Q75" s="284"/>
      <c r="S75" s="286">
        <v>46388</v>
      </c>
      <c r="T75" s="287">
        <v>8.3000000000000001E-3</v>
      </c>
      <c r="U75" s="287">
        <v>1.6999999999999999E-3</v>
      </c>
      <c r="V75" s="288">
        <f t="shared" si="17"/>
        <v>0.01</v>
      </c>
      <c r="W75" s="145"/>
      <c r="X75" s="145"/>
      <c r="Y75" s="145"/>
      <c r="Z75" s="145"/>
      <c r="AA75" s="145"/>
      <c r="AB75" s="145"/>
      <c r="AC75" s="145"/>
      <c r="AD75" s="271"/>
      <c r="AE75" s="271"/>
      <c r="AF75" s="271"/>
      <c r="AG75" s="271"/>
      <c r="AH75" s="271"/>
      <c r="AI75" s="271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1:64" ht="12.75" hidden="1" customHeight="1">
      <c r="A76" s="145"/>
      <c r="B76" s="281" t="s">
        <v>203</v>
      </c>
      <c r="C76" s="282">
        <v>2.4E-2</v>
      </c>
      <c r="D76" s="35"/>
      <c r="E76" s="35"/>
      <c r="F76" s="35"/>
      <c r="G76" s="291"/>
      <c r="L76" s="9"/>
      <c r="S76" s="286">
        <v>46753</v>
      </c>
      <c r="T76" s="287">
        <v>9.1999999999999998E-3</v>
      </c>
      <c r="U76" s="287">
        <v>1.8E-3</v>
      </c>
      <c r="V76" s="288">
        <f t="shared" si="17"/>
        <v>1.0999999999999999E-2</v>
      </c>
      <c r="W76" s="145"/>
      <c r="X76" s="145"/>
      <c r="Y76" s="145"/>
      <c r="Z76" s="145"/>
      <c r="AA76" s="145"/>
      <c r="AB76" s="145"/>
      <c r="AC76" s="145"/>
      <c r="AD76" s="271"/>
      <c r="AE76" s="271"/>
      <c r="AF76" s="271"/>
      <c r="AG76" s="271"/>
      <c r="AH76" s="271"/>
      <c r="AI76" s="271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1:64" ht="51" hidden="1" customHeight="1">
      <c r="A77" s="145"/>
      <c r="B77" s="281" t="s">
        <v>204</v>
      </c>
      <c r="C77" s="282">
        <v>2.7999999999999997E-2</v>
      </c>
      <c r="D77" s="35"/>
      <c r="E77" s="35"/>
      <c r="F77" s="35"/>
      <c r="G77" s="291"/>
      <c r="L77" s="9"/>
      <c r="S77" s="286">
        <v>47119</v>
      </c>
      <c r="T77" s="287">
        <v>0.01</v>
      </c>
      <c r="U77" s="287">
        <v>2E-3</v>
      </c>
      <c r="V77" s="288">
        <f t="shared" si="17"/>
        <v>1.2E-2</v>
      </c>
      <c r="W77" s="145"/>
      <c r="X77" s="145"/>
      <c r="Y77" s="145"/>
      <c r="Z77" s="145"/>
      <c r="AA77" s="145"/>
      <c r="AB77" s="145"/>
      <c r="AC77" s="145"/>
      <c r="AD77" s="271"/>
      <c r="AE77" s="271"/>
      <c r="AF77" s="271"/>
      <c r="AG77" s="271"/>
      <c r="AH77" s="271"/>
      <c r="AI77" s="271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1:64" ht="63.75" hidden="1" customHeight="1">
      <c r="A78" s="145"/>
      <c r="B78" s="281" t="s">
        <v>205</v>
      </c>
      <c r="C78" s="282">
        <v>2.7999999999999997E-2</v>
      </c>
      <c r="D78" s="35"/>
      <c r="E78" s="35"/>
      <c r="F78" s="35"/>
      <c r="G78" s="291"/>
      <c r="L78" s="9"/>
      <c r="V78" s="145"/>
      <c r="W78" s="145"/>
      <c r="X78" s="145"/>
      <c r="Y78" s="145"/>
      <c r="Z78" s="145"/>
      <c r="AA78" s="145"/>
      <c r="AB78" s="145"/>
      <c r="AC78" s="145"/>
      <c r="AD78" s="271"/>
      <c r="AE78" s="271"/>
      <c r="AF78" s="271"/>
      <c r="AG78" s="271"/>
      <c r="AH78" s="271"/>
      <c r="AI78" s="271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1:64" ht="38.25" hidden="1" customHeight="1">
      <c r="A79" s="145"/>
      <c r="B79" s="281" t="s">
        <v>206</v>
      </c>
      <c r="C79" s="282">
        <v>2.2499999999999999E-2</v>
      </c>
      <c r="D79" s="35"/>
      <c r="E79" s="35"/>
      <c r="F79" s="35"/>
      <c r="G79" s="291"/>
      <c r="L79" s="9"/>
      <c r="S79" s="261" t="s">
        <v>579</v>
      </c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271"/>
      <c r="AE79" s="271"/>
      <c r="AF79" s="271"/>
      <c r="AG79" s="271"/>
      <c r="AH79" s="271"/>
      <c r="AI79" s="271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1:64" ht="51" hidden="1" customHeight="1">
      <c r="A80" s="145"/>
      <c r="B80" s="281" t="s">
        <v>207</v>
      </c>
      <c r="C80" s="282">
        <v>3.3000000000000002E-2</v>
      </c>
      <c r="D80" s="35"/>
      <c r="E80" s="35"/>
      <c r="F80" s="35"/>
      <c r="G80" s="291"/>
      <c r="L80" s="9"/>
      <c r="S80" s="346" t="s">
        <v>577</v>
      </c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271"/>
      <c r="AE80" s="271"/>
      <c r="AF80" s="271"/>
      <c r="AG80" s="271"/>
      <c r="AH80" s="271"/>
      <c r="AI80" s="271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</row>
    <row r="81" spans="1:64" ht="25.5" hidden="1" customHeight="1">
      <c r="A81" s="145"/>
      <c r="B81" s="281" t="s">
        <v>208</v>
      </c>
      <c r="C81" s="282">
        <v>5.1500000000000004E-2</v>
      </c>
      <c r="D81" s="35"/>
      <c r="E81" s="35"/>
      <c r="F81" s="35"/>
      <c r="G81" s="291"/>
      <c r="L81" s="9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271"/>
      <c r="AE81" s="271"/>
      <c r="AF81" s="271"/>
      <c r="AG81" s="271"/>
      <c r="AH81" s="271"/>
      <c r="AI81" s="271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</row>
    <row r="82" spans="1:64" ht="38.25" hidden="1" customHeight="1">
      <c r="A82" s="145"/>
      <c r="B82" s="281" t="s">
        <v>209</v>
      </c>
      <c r="C82" s="282">
        <v>6.4000000000000001E-2</v>
      </c>
      <c r="D82" s="35"/>
      <c r="E82" s="35"/>
      <c r="F82" s="35"/>
      <c r="G82" s="291"/>
      <c r="L82" s="9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271"/>
      <c r="AE82" s="271"/>
      <c r="AF82" s="271"/>
      <c r="AG82" s="271"/>
      <c r="AH82" s="271"/>
      <c r="AI82" s="271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</row>
    <row r="83" spans="1:64" ht="38.25" hidden="1" customHeight="1">
      <c r="A83" s="145"/>
      <c r="B83" s="281" t="s">
        <v>210</v>
      </c>
      <c r="C83" s="282">
        <v>4.0999999999999995E-2</v>
      </c>
      <c r="D83" s="35"/>
      <c r="E83" s="35"/>
      <c r="F83" s="35"/>
      <c r="G83" s="291"/>
      <c r="L83" s="9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271"/>
      <c r="AE83" s="271"/>
      <c r="AF83" s="271"/>
      <c r="AG83" s="271"/>
      <c r="AH83" s="271"/>
      <c r="AI83" s="271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</row>
    <row r="84" spans="1:64" ht="38.25" hidden="1" customHeight="1">
      <c r="A84" s="145"/>
      <c r="B84" s="281" t="s">
        <v>211</v>
      </c>
      <c r="C84" s="282">
        <v>3.3500000000000002E-2</v>
      </c>
      <c r="D84" s="35"/>
      <c r="E84" s="35"/>
      <c r="F84" s="35"/>
      <c r="G84" s="291"/>
      <c r="L84" s="9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271"/>
      <c r="AE84" s="271"/>
      <c r="AF84" s="271"/>
      <c r="AG84" s="271"/>
      <c r="AH84" s="271"/>
      <c r="AI84" s="271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</row>
    <row r="85" spans="1:64" ht="25.5" hidden="1" customHeight="1">
      <c r="A85" s="145"/>
      <c r="B85" s="281" t="s">
        <v>212</v>
      </c>
      <c r="C85" s="282">
        <v>6.25E-2</v>
      </c>
      <c r="D85" s="35"/>
      <c r="E85" s="35"/>
      <c r="F85" s="35"/>
      <c r="G85" s="291"/>
      <c r="L85" s="9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271"/>
      <c r="AE85" s="271"/>
      <c r="AF85" s="271"/>
      <c r="AG85" s="271"/>
      <c r="AH85" s="271"/>
      <c r="AI85" s="271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</row>
    <row r="86" spans="1:64" ht="38.25" hidden="1" customHeight="1">
      <c r="A86" s="145"/>
      <c r="B86" s="281" t="s">
        <v>213</v>
      </c>
      <c r="C86" s="282">
        <v>5.2000000000000005E-2</v>
      </c>
      <c r="D86" s="35"/>
      <c r="E86" s="35"/>
      <c r="F86" s="35"/>
      <c r="G86" s="291"/>
      <c r="L86" s="9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271"/>
      <c r="AE86" s="271"/>
      <c r="AF86" s="271"/>
      <c r="AG86" s="271"/>
      <c r="AH86" s="271"/>
      <c r="AI86" s="271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</row>
    <row r="87" spans="1:64" ht="25.5" hidden="1" customHeight="1">
      <c r="A87" s="145"/>
      <c r="B87" s="281" t="s">
        <v>214</v>
      </c>
      <c r="C87" s="282">
        <v>7.1500000000000008E-2</v>
      </c>
      <c r="D87" s="35"/>
      <c r="E87" s="35"/>
      <c r="F87" s="35"/>
      <c r="G87" s="291"/>
      <c r="L87" s="9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271"/>
      <c r="AE87" s="271"/>
      <c r="AF87" s="271"/>
      <c r="AG87" s="271"/>
      <c r="AH87" s="271"/>
      <c r="AI87" s="271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</row>
    <row r="88" spans="1:64" ht="38.25" hidden="1" customHeight="1">
      <c r="A88" s="145"/>
      <c r="B88" s="281" t="s">
        <v>215</v>
      </c>
      <c r="C88" s="282">
        <v>5.2000000000000005E-2</v>
      </c>
      <c r="D88" s="35"/>
      <c r="E88" s="35"/>
      <c r="F88" s="35"/>
      <c r="G88" s="291"/>
      <c r="L88" s="9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271"/>
      <c r="AE88" s="271"/>
      <c r="AF88" s="271"/>
      <c r="AG88" s="271"/>
      <c r="AH88" s="271"/>
      <c r="AI88" s="271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</row>
    <row r="89" spans="1:64" ht="25.5" hidden="1" customHeight="1">
      <c r="A89" s="145"/>
      <c r="B89" s="281" t="s">
        <v>216</v>
      </c>
      <c r="C89" s="282">
        <v>5.2000000000000005E-2</v>
      </c>
      <c r="D89" s="35"/>
      <c r="E89" s="35"/>
      <c r="F89" s="35"/>
      <c r="G89" s="291"/>
      <c r="L89" s="9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271"/>
      <c r="AE89" s="271"/>
      <c r="AF89" s="271"/>
      <c r="AG89" s="271"/>
      <c r="AH89" s="271"/>
      <c r="AI89" s="271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</row>
    <row r="90" spans="1:64" ht="38.25" hidden="1" customHeight="1">
      <c r="A90" s="145"/>
      <c r="B90" s="281" t="s">
        <v>217</v>
      </c>
      <c r="C90" s="282">
        <v>5.2000000000000005E-2</v>
      </c>
      <c r="D90" s="35"/>
      <c r="E90" s="35"/>
      <c r="F90" s="35"/>
      <c r="G90" s="291"/>
      <c r="L90" s="9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271"/>
      <c r="AE90" s="271"/>
      <c r="AF90" s="271"/>
      <c r="AG90" s="271"/>
      <c r="AH90" s="271"/>
      <c r="AI90" s="271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</row>
    <row r="91" spans="1:64" ht="63.75" hidden="1" customHeight="1">
      <c r="A91" s="145"/>
      <c r="B91" s="281" t="s">
        <v>384</v>
      </c>
      <c r="C91" s="282">
        <v>7.1500000000000008E-2</v>
      </c>
      <c r="D91" s="35"/>
      <c r="E91" s="35"/>
      <c r="F91" s="35"/>
      <c r="G91" s="291"/>
      <c r="L91" s="9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271"/>
      <c r="AE91" s="271"/>
      <c r="AF91" s="271"/>
      <c r="AG91" s="271"/>
      <c r="AH91" s="271"/>
      <c r="AI91" s="271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</row>
    <row r="92" spans="1:64" ht="38.25" hidden="1" customHeight="1">
      <c r="A92" s="145"/>
      <c r="B92" s="281" t="s">
        <v>385</v>
      </c>
      <c r="C92" s="282">
        <v>5.2000000000000005E-2</v>
      </c>
      <c r="D92" s="35"/>
      <c r="E92" s="35"/>
      <c r="F92" s="35"/>
      <c r="G92" s="291"/>
      <c r="L92" s="9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271"/>
      <c r="AE92" s="271"/>
      <c r="AF92" s="271"/>
      <c r="AG92" s="271"/>
      <c r="AH92" s="271"/>
      <c r="AI92" s="271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</row>
    <row r="93" spans="1:64" ht="51" hidden="1" customHeight="1">
      <c r="A93" s="145"/>
      <c r="B93" s="281" t="s">
        <v>386</v>
      </c>
      <c r="C93" s="282">
        <v>3.2000000000000001E-2</v>
      </c>
      <c r="D93" s="35"/>
      <c r="E93" s="35"/>
      <c r="F93" s="35"/>
      <c r="G93" s="291"/>
      <c r="L93" s="9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271"/>
      <c r="AE93" s="271"/>
      <c r="AF93" s="271"/>
      <c r="AG93" s="271"/>
      <c r="AH93" s="271"/>
      <c r="AI93" s="271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</row>
    <row r="94" spans="1:64" ht="51" hidden="1" customHeight="1">
      <c r="A94" s="145"/>
      <c r="B94" s="281" t="s">
        <v>387</v>
      </c>
      <c r="C94" s="282">
        <v>3.9E-2</v>
      </c>
      <c r="D94" s="35"/>
      <c r="E94" s="35"/>
      <c r="F94" s="35"/>
      <c r="G94" s="291"/>
      <c r="L94" s="9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271"/>
      <c r="AE94" s="271"/>
      <c r="AF94" s="271"/>
      <c r="AG94" s="271"/>
      <c r="AH94" s="271"/>
      <c r="AI94" s="271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</row>
    <row r="95" spans="1:64" ht="51" hidden="1" customHeight="1">
      <c r="A95" s="145"/>
      <c r="B95" s="281" t="s">
        <v>388</v>
      </c>
      <c r="C95" s="282">
        <v>3.3000000000000002E-2</v>
      </c>
      <c r="D95" s="35"/>
      <c r="E95" s="35"/>
      <c r="F95" s="35"/>
      <c r="G95" s="291"/>
      <c r="L95" s="9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271"/>
      <c r="AE95" s="271"/>
      <c r="AF95" s="271"/>
      <c r="AG95" s="271"/>
      <c r="AH95" s="271"/>
      <c r="AI95" s="271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</row>
    <row r="96" spans="1:64" ht="51" hidden="1" customHeight="1">
      <c r="A96" s="145"/>
      <c r="B96" s="281" t="s">
        <v>389</v>
      </c>
      <c r="C96" s="282">
        <v>3.3000000000000002E-2</v>
      </c>
      <c r="D96" s="35"/>
      <c r="E96" s="35"/>
      <c r="F96" s="35"/>
      <c r="G96" s="291"/>
      <c r="L96" s="9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271"/>
      <c r="AE96" s="271"/>
      <c r="AF96" s="271"/>
      <c r="AG96" s="271"/>
      <c r="AH96" s="271"/>
      <c r="AI96" s="271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</row>
    <row r="97" spans="1:64" ht="38.25" hidden="1" customHeight="1">
      <c r="A97" s="145"/>
      <c r="B97" s="281" t="s">
        <v>390</v>
      </c>
      <c r="C97" s="282">
        <v>1.95E-2</v>
      </c>
      <c r="D97" s="35"/>
      <c r="E97" s="35"/>
      <c r="F97" s="35"/>
      <c r="G97" s="291"/>
      <c r="L97" s="9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271"/>
      <c r="AE97" s="271"/>
      <c r="AF97" s="271"/>
      <c r="AG97" s="271"/>
      <c r="AH97" s="271"/>
      <c r="AI97" s="271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</row>
    <row r="98" spans="1:64" ht="38.25" hidden="1" customHeight="1">
      <c r="A98" s="145"/>
      <c r="B98" s="281" t="s">
        <v>391</v>
      </c>
      <c r="C98" s="282">
        <v>1.95E-2</v>
      </c>
      <c r="D98" s="35"/>
      <c r="E98" s="35"/>
      <c r="F98" s="35"/>
      <c r="G98" s="291"/>
      <c r="L98" s="9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271"/>
      <c r="AE98" s="271"/>
      <c r="AF98" s="271"/>
      <c r="AG98" s="271"/>
      <c r="AH98" s="271"/>
      <c r="AI98" s="271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</row>
    <row r="99" spans="1:64" ht="25.5" hidden="1" customHeight="1">
      <c r="A99" s="145"/>
      <c r="B99" s="281" t="s">
        <v>392</v>
      </c>
      <c r="C99" s="282">
        <v>3.2000000000000001E-2</v>
      </c>
      <c r="D99" s="35"/>
      <c r="E99" s="35"/>
      <c r="F99" s="35"/>
      <c r="G99" s="291"/>
      <c r="L99" s="9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271"/>
      <c r="AE99" s="271"/>
      <c r="AF99" s="271"/>
      <c r="AG99" s="271"/>
      <c r="AH99" s="271"/>
      <c r="AI99" s="271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</row>
    <row r="100" spans="1:64" ht="25.5" hidden="1" customHeight="1">
      <c r="A100" s="145"/>
      <c r="B100" s="281" t="s">
        <v>393</v>
      </c>
      <c r="C100" s="282">
        <v>1.8000000000000002E-2</v>
      </c>
      <c r="D100" s="35"/>
      <c r="E100" s="35"/>
      <c r="F100" s="35"/>
      <c r="G100" s="291"/>
      <c r="L100" s="9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271"/>
      <c r="AE100" s="271"/>
      <c r="AF100" s="271"/>
      <c r="AG100" s="271"/>
      <c r="AH100" s="271"/>
      <c r="AI100" s="271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</row>
    <row r="101" spans="1:64" ht="25.5" hidden="1" customHeight="1">
      <c r="A101" s="145"/>
      <c r="B101" s="281" t="s">
        <v>394</v>
      </c>
      <c r="C101" s="282">
        <v>1.8500000000000003E-2</v>
      </c>
      <c r="D101" s="35"/>
      <c r="E101" s="35"/>
      <c r="F101" s="35"/>
      <c r="G101" s="291"/>
      <c r="L101" s="9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271"/>
      <c r="AE101" s="271"/>
      <c r="AF101" s="271"/>
      <c r="AG101" s="271"/>
      <c r="AH101" s="271"/>
      <c r="AI101" s="271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</row>
    <row r="102" spans="1:64" ht="25.5" hidden="1" customHeight="1">
      <c r="A102" s="145"/>
      <c r="B102" s="281" t="s">
        <v>395</v>
      </c>
      <c r="C102" s="282">
        <v>1.4999999999999999E-2</v>
      </c>
      <c r="D102" s="35"/>
      <c r="E102" s="35"/>
      <c r="F102" s="35"/>
      <c r="G102" s="291"/>
      <c r="L102" s="9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271"/>
      <c r="AE102" s="271"/>
      <c r="AF102" s="271"/>
      <c r="AG102" s="271"/>
      <c r="AH102" s="271"/>
      <c r="AI102" s="271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</row>
    <row r="103" spans="1:64" ht="51" hidden="1" customHeight="1">
      <c r="A103" s="145"/>
      <c r="B103" s="281" t="s">
        <v>396</v>
      </c>
      <c r="C103" s="282">
        <v>1.4999999999999999E-2</v>
      </c>
      <c r="D103" s="35"/>
      <c r="E103" s="35"/>
      <c r="F103" s="35"/>
      <c r="G103" s="291"/>
      <c r="L103" s="9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271"/>
      <c r="AE103" s="271"/>
      <c r="AF103" s="271"/>
      <c r="AG103" s="271"/>
      <c r="AH103" s="271"/>
      <c r="AI103" s="271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</row>
    <row r="104" spans="1:64" ht="38.25" hidden="1" customHeight="1">
      <c r="A104" s="145"/>
      <c r="B104" s="281" t="s">
        <v>397</v>
      </c>
      <c r="C104" s="282">
        <v>2.6000000000000002E-2</v>
      </c>
      <c r="D104" s="35"/>
      <c r="E104" s="35"/>
      <c r="F104" s="35"/>
      <c r="G104" s="291"/>
      <c r="L104" s="9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271"/>
      <c r="AE104" s="271"/>
      <c r="AF104" s="271"/>
      <c r="AG104" s="271"/>
      <c r="AH104" s="271"/>
      <c r="AI104" s="271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</row>
    <row r="105" spans="1:64" ht="25.5" hidden="1" customHeight="1">
      <c r="A105" s="145"/>
      <c r="B105" s="281" t="s">
        <v>398</v>
      </c>
      <c r="C105" s="282">
        <v>2.6000000000000002E-2</v>
      </c>
      <c r="D105" s="35"/>
      <c r="E105" s="35"/>
      <c r="F105" s="35"/>
      <c r="G105" s="291"/>
      <c r="L105" s="9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271"/>
      <c r="AE105" s="271"/>
      <c r="AF105" s="271"/>
      <c r="AG105" s="271"/>
      <c r="AH105" s="271"/>
      <c r="AI105" s="271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</row>
    <row r="106" spans="1:64" ht="38.25" hidden="1" customHeight="1">
      <c r="A106" s="145"/>
      <c r="B106" s="281" t="s">
        <v>399</v>
      </c>
      <c r="C106" s="282">
        <v>1.4999999999999999E-2</v>
      </c>
      <c r="D106" s="35"/>
      <c r="E106" s="35"/>
      <c r="F106" s="35"/>
      <c r="G106" s="291"/>
      <c r="L106" s="9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271"/>
      <c r="AE106" s="271"/>
      <c r="AF106" s="271"/>
      <c r="AG106" s="271"/>
      <c r="AH106" s="271"/>
      <c r="AI106" s="271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</row>
    <row r="107" spans="1:64" ht="25.5" hidden="1" customHeight="1">
      <c r="A107" s="145"/>
      <c r="B107" s="281" t="s">
        <v>400</v>
      </c>
      <c r="C107" s="282">
        <v>2.6000000000000002E-2</v>
      </c>
      <c r="D107" s="35"/>
      <c r="E107" s="35"/>
      <c r="F107" s="35"/>
      <c r="G107" s="291"/>
      <c r="L107" s="9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271"/>
      <c r="AE107" s="271"/>
      <c r="AF107" s="271"/>
      <c r="AG107" s="271"/>
      <c r="AH107" s="271"/>
      <c r="AI107" s="271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</row>
    <row r="108" spans="1:64" ht="63.75" hidden="1" customHeight="1">
      <c r="A108" s="145"/>
      <c r="B108" s="281" t="s">
        <v>230</v>
      </c>
      <c r="C108" s="282">
        <v>5.1500000000000004E-2</v>
      </c>
      <c r="D108" s="35"/>
      <c r="E108" s="35"/>
      <c r="F108" s="35"/>
      <c r="G108" s="291"/>
      <c r="L108" s="9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271"/>
      <c r="AE108" s="271"/>
      <c r="AF108" s="271"/>
      <c r="AG108" s="271"/>
      <c r="AH108" s="271"/>
      <c r="AI108" s="271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</row>
    <row r="109" spans="1:64" ht="38.25" hidden="1" customHeight="1">
      <c r="A109" s="145"/>
      <c r="B109" s="281" t="s">
        <v>401</v>
      </c>
      <c r="C109" s="282">
        <v>4.0999999999999995E-2</v>
      </c>
      <c r="D109" s="35"/>
      <c r="E109" s="35"/>
      <c r="F109" s="35"/>
      <c r="G109" s="291"/>
      <c r="L109" s="9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271"/>
      <c r="AE109" s="271"/>
      <c r="AF109" s="271"/>
      <c r="AG109" s="271"/>
      <c r="AH109" s="271"/>
      <c r="AI109" s="271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</row>
    <row r="110" spans="1:64" ht="63.75" hidden="1" customHeight="1">
      <c r="A110" s="145"/>
      <c r="B110" s="281" t="s">
        <v>402</v>
      </c>
      <c r="C110" s="282">
        <v>4.0999999999999995E-2</v>
      </c>
      <c r="D110" s="35"/>
      <c r="E110" s="35"/>
      <c r="F110" s="35"/>
      <c r="G110" s="291"/>
      <c r="L110" s="9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271"/>
      <c r="AE110" s="271"/>
      <c r="AF110" s="271"/>
      <c r="AG110" s="271"/>
      <c r="AH110" s="271"/>
      <c r="AI110" s="271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</row>
    <row r="111" spans="1:64" ht="25.5" hidden="1" customHeight="1">
      <c r="A111" s="145"/>
      <c r="B111" s="281" t="s">
        <v>403</v>
      </c>
      <c r="C111" s="282">
        <v>2.0499999999999997E-2</v>
      </c>
      <c r="D111" s="35"/>
      <c r="E111" s="35"/>
      <c r="F111" s="35"/>
      <c r="G111" s="291"/>
      <c r="L111" s="9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271"/>
      <c r="AE111" s="271"/>
      <c r="AF111" s="271"/>
      <c r="AG111" s="271"/>
      <c r="AH111" s="271"/>
      <c r="AI111" s="271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</row>
    <row r="112" spans="1:64" ht="38.25" hidden="1" customHeight="1">
      <c r="A112" s="145"/>
      <c r="B112" s="281" t="s">
        <v>404</v>
      </c>
      <c r="C112" s="282">
        <v>3.5000000000000003E-2</v>
      </c>
      <c r="D112" s="35"/>
      <c r="E112" s="35"/>
      <c r="F112" s="35"/>
      <c r="G112" s="291"/>
      <c r="L112" s="9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271"/>
      <c r="AE112" s="271"/>
      <c r="AF112" s="271"/>
      <c r="AG112" s="271"/>
      <c r="AH112" s="271"/>
      <c r="AI112" s="271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</row>
    <row r="113" spans="1:64" ht="38.25" hidden="1" customHeight="1">
      <c r="A113" s="145"/>
      <c r="B113" s="281" t="s">
        <v>405</v>
      </c>
      <c r="C113" s="282">
        <v>0.02</v>
      </c>
      <c r="D113" s="35"/>
      <c r="E113" s="35"/>
      <c r="F113" s="35"/>
      <c r="G113" s="291"/>
      <c r="L113" s="9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271"/>
      <c r="AE113" s="271"/>
      <c r="AF113" s="271"/>
      <c r="AG113" s="271"/>
      <c r="AH113" s="271"/>
      <c r="AI113" s="271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</row>
    <row r="114" spans="1:64" ht="25.5" hidden="1" customHeight="1">
      <c r="A114" s="145"/>
      <c r="B114" s="281" t="s">
        <v>406</v>
      </c>
      <c r="C114" s="282">
        <v>3.3500000000000002E-2</v>
      </c>
      <c r="D114" s="35"/>
      <c r="E114" s="35"/>
      <c r="F114" s="35"/>
      <c r="G114" s="291"/>
      <c r="L114" s="9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271"/>
      <c r="AE114" s="271"/>
      <c r="AF114" s="271"/>
      <c r="AG114" s="271"/>
      <c r="AH114" s="271"/>
      <c r="AI114" s="271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</row>
    <row r="115" spans="1:64" ht="25.5" hidden="1" customHeight="1">
      <c r="A115" s="145"/>
      <c r="B115" s="281" t="s">
        <v>407</v>
      </c>
      <c r="C115" s="282">
        <v>0.03</v>
      </c>
      <c r="D115" s="35"/>
      <c r="E115" s="35"/>
      <c r="F115" s="35"/>
      <c r="G115" s="291"/>
      <c r="L115" s="9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271"/>
      <c r="AE115" s="271"/>
      <c r="AF115" s="271"/>
      <c r="AG115" s="271"/>
      <c r="AH115" s="271"/>
      <c r="AI115" s="271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</row>
    <row r="116" spans="1:64" ht="102" hidden="1" customHeight="1">
      <c r="A116" s="145"/>
      <c r="B116" s="281" t="s">
        <v>408</v>
      </c>
      <c r="C116" s="282">
        <v>2.7000000000000003E-2</v>
      </c>
      <c r="D116" s="35"/>
      <c r="E116" s="35"/>
      <c r="F116" s="35"/>
      <c r="G116" s="291"/>
      <c r="L116" s="9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271"/>
      <c r="AE116" s="271"/>
      <c r="AF116" s="271"/>
      <c r="AG116" s="271"/>
      <c r="AH116" s="271"/>
      <c r="AI116" s="271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</row>
    <row r="117" spans="1:64" ht="38.25" hidden="1" customHeight="1">
      <c r="A117" s="145"/>
      <c r="B117" s="281" t="s">
        <v>409</v>
      </c>
      <c r="C117" s="282">
        <v>2.7000000000000003E-2</v>
      </c>
      <c r="D117" s="35"/>
      <c r="E117" s="35"/>
      <c r="F117" s="35"/>
      <c r="G117" s="291"/>
      <c r="L117" s="9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271"/>
      <c r="AE117" s="271"/>
      <c r="AF117" s="271"/>
      <c r="AG117" s="271"/>
      <c r="AH117" s="271"/>
      <c r="AI117" s="271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</row>
    <row r="118" spans="1:64" ht="38.25" hidden="1" customHeight="1">
      <c r="A118" s="145"/>
      <c r="B118" s="281" t="s">
        <v>410</v>
      </c>
      <c r="C118" s="282">
        <v>2.4E-2</v>
      </c>
      <c r="D118" s="35"/>
      <c r="E118" s="35"/>
      <c r="F118" s="35"/>
      <c r="G118" s="291"/>
      <c r="L118" s="9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271"/>
      <c r="AE118" s="271"/>
      <c r="AF118" s="271"/>
      <c r="AG118" s="271"/>
      <c r="AH118" s="271"/>
      <c r="AI118" s="271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</row>
    <row r="119" spans="1:64" ht="38.25" hidden="1" customHeight="1">
      <c r="A119" s="145"/>
      <c r="B119" s="281" t="s">
        <v>411</v>
      </c>
      <c r="C119" s="282">
        <v>0.03</v>
      </c>
      <c r="D119" s="35"/>
      <c r="E119" s="35"/>
      <c r="F119" s="35"/>
      <c r="G119" s="291"/>
      <c r="L119" s="9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271"/>
      <c r="AE119" s="271"/>
      <c r="AF119" s="271"/>
      <c r="AG119" s="271"/>
      <c r="AH119" s="271"/>
      <c r="AI119" s="271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</row>
    <row r="120" spans="1:64" ht="63.75" hidden="1" customHeight="1">
      <c r="A120" s="145"/>
      <c r="B120" s="281" t="s">
        <v>412</v>
      </c>
      <c r="C120" s="282">
        <v>4.0999999999999995E-2</v>
      </c>
      <c r="D120" s="35"/>
      <c r="E120" s="35"/>
      <c r="F120" s="35"/>
      <c r="G120" s="291"/>
      <c r="L120" s="9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271"/>
      <c r="AE120" s="271"/>
      <c r="AF120" s="271"/>
      <c r="AG120" s="271"/>
      <c r="AH120" s="271"/>
      <c r="AI120" s="271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</row>
    <row r="121" spans="1:64" ht="38.25" hidden="1" customHeight="1">
      <c r="A121" s="145"/>
      <c r="B121" s="281" t="s">
        <v>413</v>
      </c>
      <c r="C121" s="282">
        <v>3.1E-2</v>
      </c>
      <c r="D121" s="35"/>
      <c r="E121" s="35"/>
      <c r="F121" s="35"/>
      <c r="G121" s="291"/>
      <c r="L121" s="9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271"/>
      <c r="AE121" s="271"/>
      <c r="AF121" s="271"/>
      <c r="AG121" s="271"/>
      <c r="AH121" s="271"/>
      <c r="AI121" s="271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</row>
    <row r="122" spans="1:64" ht="38.25" hidden="1" customHeight="1">
      <c r="A122" s="145"/>
      <c r="B122" s="281" t="s">
        <v>414</v>
      </c>
      <c r="C122" s="282">
        <v>3.1E-2</v>
      </c>
      <c r="D122" s="35"/>
      <c r="E122" s="35"/>
      <c r="F122" s="35"/>
      <c r="G122" s="291"/>
      <c r="L122" s="9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271"/>
      <c r="AE122" s="271"/>
      <c r="AF122" s="271"/>
      <c r="AG122" s="271"/>
      <c r="AH122" s="271"/>
      <c r="AI122" s="271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</row>
    <row r="123" spans="1:64" ht="38.25" hidden="1" customHeight="1">
      <c r="A123" s="145"/>
      <c r="B123" s="281" t="s">
        <v>415</v>
      </c>
      <c r="C123" s="282">
        <v>3.1E-2</v>
      </c>
      <c r="D123" s="35"/>
      <c r="E123" s="35"/>
      <c r="F123" s="35"/>
      <c r="G123" s="291"/>
      <c r="L123" s="9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271"/>
      <c r="AE123" s="271"/>
      <c r="AF123" s="271"/>
      <c r="AG123" s="271"/>
      <c r="AH123" s="271"/>
      <c r="AI123" s="271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</row>
    <row r="124" spans="1:64" ht="38.25" hidden="1" customHeight="1">
      <c r="A124" s="145"/>
      <c r="B124" s="281" t="s">
        <v>416</v>
      </c>
      <c r="C124" s="282">
        <v>3.1E-2</v>
      </c>
      <c r="D124" s="35"/>
      <c r="E124" s="35"/>
      <c r="F124" s="35"/>
      <c r="G124" s="291"/>
      <c r="L124" s="9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271"/>
      <c r="AE124" s="271"/>
      <c r="AF124" s="271"/>
      <c r="AG124" s="271"/>
      <c r="AH124" s="271"/>
      <c r="AI124" s="271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</row>
    <row r="125" spans="1:64" ht="25.5" hidden="1" customHeight="1">
      <c r="A125" s="145"/>
      <c r="B125" s="281" t="s">
        <v>417</v>
      </c>
      <c r="C125" s="282">
        <v>6.0999999999999999E-2</v>
      </c>
      <c r="D125" s="35"/>
      <c r="E125" s="35"/>
      <c r="F125" s="35"/>
      <c r="G125" s="291"/>
      <c r="L125" s="9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271"/>
      <c r="AE125" s="271"/>
      <c r="AF125" s="271"/>
      <c r="AG125" s="271"/>
      <c r="AH125" s="271"/>
      <c r="AI125" s="271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</row>
    <row r="126" spans="1:64" ht="63.75" hidden="1" customHeight="1">
      <c r="A126" s="145"/>
      <c r="B126" s="281" t="s">
        <v>418</v>
      </c>
      <c r="C126" s="282">
        <v>3.85E-2</v>
      </c>
      <c r="D126" s="35"/>
      <c r="E126" s="35"/>
      <c r="F126" s="35"/>
      <c r="G126" s="291"/>
      <c r="L126" s="9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271"/>
      <c r="AE126" s="271"/>
      <c r="AF126" s="271"/>
      <c r="AG126" s="271"/>
      <c r="AH126" s="271"/>
      <c r="AI126" s="271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</row>
    <row r="127" spans="1:64" ht="51" hidden="1" customHeight="1">
      <c r="A127" s="145"/>
      <c r="B127" s="281" t="s">
        <v>419</v>
      </c>
      <c r="C127" s="282">
        <v>3.85E-2</v>
      </c>
      <c r="D127" s="35"/>
      <c r="E127" s="35"/>
      <c r="F127" s="35"/>
      <c r="G127" s="291"/>
      <c r="L127" s="9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271"/>
      <c r="AE127" s="271"/>
      <c r="AF127" s="271"/>
      <c r="AG127" s="271"/>
      <c r="AH127" s="271"/>
      <c r="AI127" s="271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</row>
    <row r="128" spans="1:64" ht="38.25" hidden="1" customHeight="1">
      <c r="A128" s="145"/>
      <c r="B128" s="281" t="s">
        <v>420</v>
      </c>
      <c r="C128" s="282">
        <v>2.6000000000000002E-2</v>
      </c>
      <c r="D128" s="35"/>
      <c r="E128" s="35"/>
      <c r="F128" s="35"/>
      <c r="G128" s="291"/>
      <c r="L128" s="9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271"/>
      <c r="AE128" s="271"/>
      <c r="AF128" s="271"/>
      <c r="AG128" s="271"/>
      <c r="AH128" s="271"/>
      <c r="AI128" s="271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</row>
    <row r="129" spans="1:64" ht="38.25" hidden="1" customHeight="1">
      <c r="A129" s="145"/>
      <c r="B129" s="281" t="s">
        <v>421</v>
      </c>
      <c r="C129" s="282">
        <v>2.7999999999999997E-2</v>
      </c>
      <c r="D129" s="35"/>
      <c r="E129" s="35"/>
      <c r="F129" s="35"/>
      <c r="G129" s="291"/>
      <c r="L129" s="9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271"/>
      <c r="AE129" s="271"/>
      <c r="AF129" s="271"/>
      <c r="AG129" s="271"/>
      <c r="AH129" s="271"/>
      <c r="AI129" s="271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</row>
    <row r="130" spans="1:64" ht="38.25" hidden="1" customHeight="1">
      <c r="A130" s="145"/>
      <c r="B130" s="281" t="s">
        <v>231</v>
      </c>
      <c r="C130" s="282">
        <v>3.85E-2</v>
      </c>
      <c r="D130" s="35"/>
      <c r="E130" s="35"/>
      <c r="F130" s="35"/>
      <c r="G130" s="291"/>
      <c r="L130" s="9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271"/>
      <c r="AE130" s="271"/>
      <c r="AF130" s="271"/>
      <c r="AG130" s="271"/>
      <c r="AH130" s="271"/>
      <c r="AI130" s="271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</row>
    <row r="131" spans="1:64" ht="51" hidden="1" customHeight="1">
      <c r="A131" s="145"/>
      <c r="B131" s="281" t="s">
        <v>422</v>
      </c>
      <c r="C131" s="282">
        <v>2.7999999999999997E-2</v>
      </c>
      <c r="D131" s="35"/>
      <c r="E131" s="35"/>
      <c r="F131" s="35"/>
      <c r="G131" s="291"/>
      <c r="L131" s="9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271"/>
      <c r="AE131" s="271"/>
      <c r="AF131" s="271"/>
      <c r="AG131" s="271"/>
      <c r="AH131" s="271"/>
      <c r="AI131" s="271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</row>
    <row r="132" spans="1:64" ht="38.25" hidden="1" customHeight="1">
      <c r="A132" s="145"/>
      <c r="B132" s="281" t="s">
        <v>423</v>
      </c>
      <c r="C132" s="282">
        <v>3.85E-2</v>
      </c>
      <c r="D132" s="35"/>
      <c r="E132" s="35"/>
      <c r="F132" s="35"/>
      <c r="G132" s="291"/>
      <c r="L132" s="9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271"/>
      <c r="AE132" s="271"/>
      <c r="AF132" s="271"/>
      <c r="AG132" s="271"/>
      <c r="AH132" s="271"/>
      <c r="AI132" s="271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</row>
    <row r="133" spans="1:64" ht="25.5" hidden="1" customHeight="1">
      <c r="A133" s="145"/>
      <c r="B133" s="281" t="s">
        <v>424</v>
      </c>
      <c r="C133" s="282">
        <v>2.7999999999999997E-2</v>
      </c>
      <c r="D133" s="35"/>
      <c r="E133" s="35"/>
      <c r="F133" s="35"/>
      <c r="G133" s="291"/>
      <c r="L133" s="9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271"/>
      <c r="AE133" s="271"/>
      <c r="AF133" s="271"/>
      <c r="AG133" s="271"/>
      <c r="AH133" s="271"/>
      <c r="AI133" s="271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</row>
    <row r="134" spans="1:64" ht="63.75" hidden="1" customHeight="1">
      <c r="A134" s="145"/>
      <c r="B134" s="281" t="s">
        <v>425</v>
      </c>
      <c r="C134" s="282">
        <v>2.7999999999999997E-2</v>
      </c>
      <c r="D134" s="35"/>
      <c r="E134" s="35"/>
      <c r="F134" s="35"/>
      <c r="G134" s="291"/>
      <c r="L134" s="9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271"/>
      <c r="AE134" s="271"/>
      <c r="AF134" s="271"/>
      <c r="AG134" s="271"/>
      <c r="AH134" s="271"/>
      <c r="AI134" s="271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</row>
    <row r="135" spans="1:64" ht="25.5" hidden="1" customHeight="1">
      <c r="A135" s="145"/>
      <c r="B135" s="281" t="s">
        <v>426</v>
      </c>
      <c r="C135" s="282">
        <v>3.85E-2</v>
      </c>
      <c r="D135" s="35"/>
      <c r="E135" s="35"/>
      <c r="F135" s="35"/>
      <c r="G135" s="291"/>
      <c r="L135" s="9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271"/>
      <c r="AE135" s="271"/>
      <c r="AF135" s="271"/>
      <c r="AG135" s="271"/>
      <c r="AH135" s="271"/>
      <c r="AI135" s="271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</row>
    <row r="136" spans="1:64" ht="38.25" hidden="1" customHeight="1">
      <c r="A136" s="145"/>
      <c r="B136" s="281" t="s">
        <v>427</v>
      </c>
      <c r="C136" s="282">
        <v>2.7999999999999997E-2</v>
      </c>
      <c r="D136" s="35"/>
      <c r="E136" s="35"/>
      <c r="F136" s="35"/>
      <c r="G136" s="291"/>
      <c r="L136" s="9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271"/>
      <c r="AE136" s="271"/>
      <c r="AF136" s="271"/>
      <c r="AG136" s="271"/>
      <c r="AH136" s="271"/>
      <c r="AI136" s="271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</row>
    <row r="137" spans="1:64" ht="38.25" hidden="1" customHeight="1">
      <c r="A137" s="145"/>
      <c r="B137" s="281" t="s">
        <v>428</v>
      </c>
      <c r="C137" s="282">
        <v>1.8500000000000003E-2</v>
      </c>
      <c r="D137" s="35"/>
      <c r="E137" s="35"/>
      <c r="F137" s="35"/>
      <c r="G137" s="291"/>
      <c r="L137" s="9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271"/>
      <c r="AE137" s="271"/>
      <c r="AF137" s="271"/>
      <c r="AG137" s="271"/>
      <c r="AH137" s="271"/>
      <c r="AI137" s="271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</row>
    <row r="138" spans="1:64" ht="38.25" hidden="1" customHeight="1">
      <c r="A138" s="145"/>
      <c r="B138" s="281" t="s">
        <v>429</v>
      </c>
      <c r="C138" s="282">
        <v>1.8500000000000003E-2</v>
      </c>
      <c r="D138" s="35"/>
      <c r="E138" s="35"/>
      <c r="F138" s="35"/>
      <c r="G138" s="291"/>
      <c r="L138" s="9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271"/>
      <c r="AE138" s="271"/>
      <c r="AF138" s="271"/>
      <c r="AG138" s="271"/>
      <c r="AH138" s="271"/>
      <c r="AI138" s="271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</row>
    <row r="139" spans="1:64" ht="51" hidden="1" customHeight="1">
      <c r="A139" s="145"/>
      <c r="B139" s="281" t="s">
        <v>430</v>
      </c>
      <c r="C139" s="282">
        <v>3.85E-2</v>
      </c>
      <c r="D139" s="35"/>
      <c r="E139" s="35"/>
      <c r="F139" s="35"/>
      <c r="G139" s="291"/>
      <c r="L139" s="9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271"/>
      <c r="AE139" s="271"/>
      <c r="AF139" s="271"/>
      <c r="AG139" s="271"/>
      <c r="AH139" s="271"/>
      <c r="AI139" s="271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</row>
    <row r="140" spans="1:64" ht="38.25" hidden="1" customHeight="1">
      <c r="A140" s="145"/>
      <c r="B140" s="281" t="s">
        <v>431</v>
      </c>
      <c r="C140" s="282">
        <v>2.6000000000000002E-2</v>
      </c>
      <c r="D140" s="35"/>
      <c r="E140" s="35"/>
      <c r="F140" s="35"/>
      <c r="G140" s="291"/>
      <c r="L140" s="9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271"/>
      <c r="AE140" s="271"/>
      <c r="AF140" s="271"/>
      <c r="AG140" s="271"/>
      <c r="AH140" s="271"/>
      <c r="AI140" s="271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</row>
    <row r="141" spans="1:64" ht="25.5" hidden="1" customHeight="1">
      <c r="A141" s="145"/>
      <c r="B141" s="281" t="s">
        <v>432</v>
      </c>
      <c r="C141" s="282">
        <v>2.7999999999999997E-2</v>
      </c>
      <c r="D141" s="35"/>
      <c r="E141" s="35"/>
      <c r="F141" s="35"/>
      <c r="G141" s="291"/>
      <c r="L141" s="9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271"/>
      <c r="AE141" s="271"/>
      <c r="AF141" s="271"/>
      <c r="AG141" s="271"/>
      <c r="AH141" s="271"/>
      <c r="AI141" s="271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</row>
    <row r="142" spans="1:64" ht="51" hidden="1" customHeight="1">
      <c r="A142" s="145"/>
      <c r="B142" s="281" t="s">
        <v>433</v>
      </c>
      <c r="C142" s="282">
        <v>3.3000000000000002E-2</v>
      </c>
      <c r="D142" s="35"/>
      <c r="E142" s="35"/>
      <c r="F142" s="35"/>
      <c r="G142" s="291"/>
      <c r="L142" s="9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271"/>
      <c r="AE142" s="271"/>
      <c r="AF142" s="271"/>
      <c r="AG142" s="271"/>
      <c r="AH142" s="271"/>
      <c r="AI142" s="271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</row>
    <row r="143" spans="1:64" ht="38.25" hidden="1" customHeight="1">
      <c r="A143" s="145"/>
      <c r="B143" s="281" t="s">
        <v>434</v>
      </c>
      <c r="C143" s="282">
        <v>3.7000000000000005E-2</v>
      </c>
      <c r="D143" s="35"/>
      <c r="E143" s="35"/>
      <c r="F143" s="35"/>
      <c r="G143" s="291"/>
      <c r="L143" s="9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271"/>
      <c r="AE143" s="271"/>
      <c r="AF143" s="271"/>
      <c r="AG143" s="271"/>
      <c r="AH143" s="271"/>
      <c r="AI143" s="271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</row>
    <row r="144" spans="1:64" ht="38.25" hidden="1" customHeight="1">
      <c r="A144" s="145"/>
      <c r="B144" s="281" t="s">
        <v>435</v>
      </c>
      <c r="C144" s="282">
        <v>3.7000000000000005E-2</v>
      </c>
      <c r="D144" s="35"/>
      <c r="E144" s="35"/>
      <c r="F144" s="35"/>
      <c r="G144" s="291"/>
      <c r="L144" s="9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271"/>
      <c r="AE144" s="271"/>
      <c r="AF144" s="271"/>
      <c r="AG144" s="271"/>
      <c r="AH144" s="271"/>
      <c r="AI144" s="271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</row>
    <row r="145" spans="1:64" ht="51" hidden="1" customHeight="1">
      <c r="A145" s="145"/>
      <c r="B145" s="281" t="s">
        <v>436</v>
      </c>
      <c r="C145" s="282">
        <v>3.7000000000000005E-2</v>
      </c>
      <c r="D145" s="35"/>
      <c r="E145" s="35"/>
      <c r="F145" s="35"/>
      <c r="G145" s="291"/>
      <c r="L145" s="9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271"/>
      <c r="AE145" s="271"/>
      <c r="AF145" s="271"/>
      <c r="AG145" s="271"/>
      <c r="AH145" s="271"/>
      <c r="AI145" s="271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</row>
    <row r="146" spans="1:64" ht="51" hidden="1" customHeight="1">
      <c r="A146" s="145"/>
      <c r="B146" s="281" t="s">
        <v>437</v>
      </c>
      <c r="C146" s="282">
        <v>3.7000000000000005E-2</v>
      </c>
      <c r="D146" s="35"/>
      <c r="E146" s="35"/>
      <c r="F146" s="35"/>
      <c r="G146" s="291"/>
      <c r="L146" s="9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271"/>
      <c r="AE146" s="271"/>
      <c r="AF146" s="271"/>
      <c r="AG146" s="271"/>
      <c r="AH146" s="271"/>
      <c r="AI146" s="271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</row>
    <row r="147" spans="1:64" ht="25.5" hidden="1" customHeight="1">
      <c r="A147" s="145"/>
      <c r="B147" s="281" t="s">
        <v>438</v>
      </c>
      <c r="C147" s="282">
        <v>6.7000000000000004E-2</v>
      </c>
      <c r="D147" s="35"/>
      <c r="E147" s="35"/>
      <c r="F147" s="35"/>
      <c r="G147" s="291"/>
      <c r="L147" s="9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271"/>
      <c r="AE147" s="271"/>
      <c r="AF147" s="271"/>
      <c r="AG147" s="271"/>
      <c r="AH147" s="271"/>
      <c r="AI147" s="271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</row>
    <row r="148" spans="1:64" ht="25.5" hidden="1" customHeight="1">
      <c r="A148" s="145"/>
      <c r="B148" s="281" t="s">
        <v>439</v>
      </c>
      <c r="C148" s="282">
        <v>1.6500000000000001E-2</v>
      </c>
      <c r="D148" s="35"/>
      <c r="E148" s="35"/>
      <c r="F148" s="35"/>
      <c r="G148" s="291"/>
      <c r="L148" s="9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271"/>
      <c r="AE148" s="271"/>
      <c r="AF148" s="271"/>
      <c r="AG148" s="271"/>
      <c r="AH148" s="271"/>
      <c r="AI148" s="271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</row>
    <row r="149" spans="1:64" ht="12.75" hidden="1" customHeight="1">
      <c r="A149" s="145"/>
      <c r="B149" s="281" t="s">
        <v>440</v>
      </c>
      <c r="C149" s="282">
        <v>6.7000000000000004E-2</v>
      </c>
      <c r="D149" s="35"/>
      <c r="E149" s="35"/>
      <c r="F149" s="35"/>
      <c r="G149" s="291"/>
      <c r="L149" s="9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271"/>
      <c r="AE149" s="271"/>
      <c r="AF149" s="271"/>
      <c r="AG149" s="271"/>
      <c r="AH149" s="271"/>
      <c r="AI149" s="271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</row>
    <row r="150" spans="1:64" ht="38.25" hidden="1" customHeight="1">
      <c r="A150" s="145"/>
      <c r="B150" s="281" t="s">
        <v>441</v>
      </c>
      <c r="C150" s="282">
        <v>6.7000000000000004E-2</v>
      </c>
      <c r="D150" s="35"/>
      <c r="E150" s="35"/>
      <c r="F150" s="35"/>
      <c r="G150" s="291"/>
      <c r="L150" s="9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271"/>
      <c r="AE150" s="271"/>
      <c r="AF150" s="271"/>
      <c r="AG150" s="271"/>
      <c r="AH150" s="271"/>
      <c r="AI150" s="271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</row>
    <row r="151" spans="1:64" ht="51" hidden="1" customHeight="1">
      <c r="A151" s="145"/>
      <c r="B151" s="281" t="s">
        <v>442</v>
      </c>
      <c r="C151" s="282">
        <v>2.0499999999999997E-2</v>
      </c>
      <c r="D151" s="35"/>
      <c r="E151" s="35"/>
      <c r="F151" s="35"/>
      <c r="G151" s="291"/>
      <c r="L151" s="9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271"/>
      <c r="AE151" s="271"/>
      <c r="AF151" s="271"/>
      <c r="AG151" s="271"/>
      <c r="AH151" s="271"/>
      <c r="AI151" s="271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</row>
    <row r="152" spans="1:64" ht="38.25" hidden="1" customHeight="1">
      <c r="A152" s="145"/>
      <c r="B152" s="281" t="s">
        <v>443</v>
      </c>
      <c r="C152" s="282">
        <v>4.4500000000000005E-2</v>
      </c>
      <c r="D152" s="35"/>
      <c r="E152" s="35"/>
      <c r="F152" s="35"/>
      <c r="G152" s="291"/>
      <c r="L152" s="9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271"/>
      <c r="AE152" s="271"/>
      <c r="AF152" s="271"/>
      <c r="AG152" s="271"/>
      <c r="AH152" s="271"/>
      <c r="AI152" s="271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</row>
    <row r="153" spans="1:64" ht="76.5" hidden="1" customHeight="1">
      <c r="A153" s="145"/>
      <c r="B153" s="281" t="s">
        <v>444</v>
      </c>
      <c r="C153" s="282">
        <v>2.8999999999999998E-2</v>
      </c>
      <c r="D153" s="35"/>
      <c r="E153" s="35"/>
      <c r="F153" s="35"/>
      <c r="G153" s="291"/>
      <c r="L153" s="9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271"/>
      <c r="AE153" s="271"/>
      <c r="AF153" s="271"/>
      <c r="AG153" s="271"/>
      <c r="AH153" s="271"/>
      <c r="AI153" s="271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</row>
    <row r="154" spans="1:64" ht="76.5" hidden="1" customHeight="1">
      <c r="A154" s="145"/>
      <c r="B154" s="281" t="s">
        <v>232</v>
      </c>
      <c r="C154" s="282">
        <v>2.6000000000000002E-2</v>
      </c>
      <c r="D154" s="35"/>
      <c r="E154" s="35"/>
      <c r="F154" s="35"/>
      <c r="G154" s="291"/>
      <c r="L154" s="9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271"/>
      <c r="AE154" s="271"/>
      <c r="AF154" s="271"/>
      <c r="AG154" s="271"/>
      <c r="AH154" s="271"/>
      <c r="AI154" s="271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</row>
    <row r="155" spans="1:64" ht="38.25" hidden="1" customHeight="1">
      <c r="A155" s="145"/>
      <c r="B155" s="281" t="s">
        <v>445</v>
      </c>
      <c r="C155" s="282">
        <v>3.3000000000000002E-2</v>
      </c>
      <c r="D155" s="35"/>
      <c r="E155" s="35"/>
      <c r="F155" s="35"/>
      <c r="G155" s="291"/>
      <c r="L155" s="9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271"/>
      <c r="AE155" s="271"/>
      <c r="AF155" s="271"/>
      <c r="AG155" s="271"/>
      <c r="AH155" s="271"/>
      <c r="AI155" s="271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</row>
    <row r="156" spans="1:64" ht="38.25" hidden="1" customHeight="1">
      <c r="A156" s="145"/>
      <c r="B156" s="281" t="s">
        <v>446</v>
      </c>
      <c r="C156" s="282">
        <v>3.3000000000000002E-2</v>
      </c>
      <c r="D156" s="35"/>
      <c r="E156" s="35"/>
      <c r="F156" s="35"/>
      <c r="G156" s="291"/>
      <c r="L156" s="9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271"/>
      <c r="AE156" s="271"/>
      <c r="AF156" s="271"/>
      <c r="AG156" s="271"/>
      <c r="AH156" s="271"/>
      <c r="AI156" s="271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</row>
    <row r="157" spans="1:64" ht="38.25" hidden="1" customHeight="1">
      <c r="A157" s="145"/>
      <c r="B157" s="281" t="s">
        <v>447</v>
      </c>
      <c r="C157" s="282">
        <v>3.3000000000000002E-2</v>
      </c>
      <c r="D157" s="35"/>
      <c r="E157" s="35"/>
      <c r="F157" s="35"/>
      <c r="G157" s="291"/>
      <c r="L157" s="9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271"/>
      <c r="AE157" s="271"/>
      <c r="AF157" s="271"/>
      <c r="AG157" s="271"/>
      <c r="AH157" s="271"/>
      <c r="AI157" s="271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</row>
    <row r="158" spans="1:64" ht="51" hidden="1" customHeight="1">
      <c r="A158" s="145"/>
      <c r="B158" s="281" t="s">
        <v>448</v>
      </c>
      <c r="C158" s="282">
        <v>0.03</v>
      </c>
      <c r="D158" s="35"/>
      <c r="E158" s="35"/>
      <c r="F158" s="35"/>
      <c r="G158" s="291"/>
      <c r="L158" s="9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271"/>
      <c r="AE158" s="271"/>
      <c r="AF158" s="271"/>
      <c r="AG158" s="271"/>
      <c r="AH158" s="271"/>
      <c r="AI158" s="271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</row>
    <row r="159" spans="1:64" ht="38.25" hidden="1" customHeight="1">
      <c r="A159" s="145"/>
      <c r="B159" s="281" t="s">
        <v>449</v>
      </c>
      <c r="C159" s="282">
        <v>3.3000000000000002E-2</v>
      </c>
      <c r="D159" s="35"/>
      <c r="E159" s="35"/>
      <c r="F159" s="35"/>
      <c r="G159" s="291"/>
      <c r="L159" s="9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271"/>
      <c r="AE159" s="271"/>
      <c r="AF159" s="271"/>
      <c r="AG159" s="271"/>
      <c r="AH159" s="271"/>
      <c r="AI159" s="271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</row>
    <row r="160" spans="1:64" ht="63.75" hidden="1" customHeight="1">
      <c r="A160" s="145"/>
      <c r="B160" s="281" t="s">
        <v>450</v>
      </c>
      <c r="C160" s="282">
        <v>3.3000000000000002E-2</v>
      </c>
      <c r="D160" s="35"/>
      <c r="E160" s="35"/>
      <c r="F160" s="35"/>
      <c r="G160" s="291"/>
      <c r="L160" s="9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271"/>
      <c r="AE160" s="271"/>
      <c r="AF160" s="271"/>
      <c r="AG160" s="271"/>
      <c r="AH160" s="271"/>
      <c r="AI160" s="271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</row>
    <row r="161" spans="1:64" ht="51" hidden="1" customHeight="1">
      <c r="A161" s="145"/>
      <c r="B161" s="281" t="s">
        <v>451</v>
      </c>
      <c r="C161" s="282">
        <v>3.3500000000000002E-2</v>
      </c>
      <c r="D161" s="35"/>
      <c r="E161" s="35"/>
      <c r="F161" s="35"/>
      <c r="G161" s="291"/>
      <c r="L161" s="9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271"/>
      <c r="AE161" s="271"/>
      <c r="AF161" s="271"/>
      <c r="AG161" s="271"/>
      <c r="AH161" s="271"/>
      <c r="AI161" s="271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</row>
    <row r="162" spans="1:64" ht="38.25" hidden="1" customHeight="1">
      <c r="A162" s="145"/>
      <c r="B162" s="281" t="s">
        <v>452</v>
      </c>
      <c r="C162" s="282">
        <v>3.3500000000000002E-2</v>
      </c>
      <c r="D162" s="35"/>
      <c r="E162" s="35"/>
      <c r="F162" s="35"/>
      <c r="G162" s="291"/>
      <c r="L162" s="9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271"/>
      <c r="AE162" s="271"/>
      <c r="AF162" s="271"/>
      <c r="AG162" s="271"/>
      <c r="AH162" s="271"/>
      <c r="AI162" s="271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</row>
    <row r="163" spans="1:64" ht="38.25" hidden="1" customHeight="1">
      <c r="A163" s="145"/>
      <c r="B163" s="281" t="s">
        <v>453</v>
      </c>
      <c r="C163" s="282">
        <v>3.3500000000000002E-2</v>
      </c>
      <c r="D163" s="35"/>
      <c r="E163" s="35"/>
      <c r="F163" s="35"/>
      <c r="G163" s="291"/>
      <c r="L163" s="9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271"/>
      <c r="AE163" s="271"/>
      <c r="AF163" s="271"/>
      <c r="AG163" s="271"/>
      <c r="AH163" s="271"/>
      <c r="AI163" s="271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</row>
    <row r="164" spans="1:64" ht="63.75" hidden="1" customHeight="1">
      <c r="A164" s="145"/>
      <c r="B164" s="281" t="s">
        <v>454</v>
      </c>
      <c r="C164" s="282">
        <v>1.6500000000000001E-2</v>
      </c>
      <c r="D164" s="35"/>
      <c r="E164" s="35"/>
      <c r="F164" s="35"/>
      <c r="G164" s="291"/>
      <c r="L164" s="9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271"/>
      <c r="AE164" s="271"/>
      <c r="AF164" s="271"/>
      <c r="AG164" s="271"/>
      <c r="AH164" s="271"/>
      <c r="AI164" s="271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</row>
    <row r="165" spans="1:64" ht="63.75" hidden="1" customHeight="1">
      <c r="A165" s="145"/>
      <c r="B165" s="281" t="s">
        <v>455</v>
      </c>
      <c r="C165" s="282">
        <v>1.8500000000000003E-2</v>
      </c>
      <c r="D165" s="35"/>
      <c r="E165" s="35"/>
      <c r="F165" s="35"/>
      <c r="G165" s="291"/>
      <c r="L165" s="9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271"/>
      <c r="AE165" s="271"/>
      <c r="AF165" s="271"/>
      <c r="AG165" s="271"/>
      <c r="AH165" s="271"/>
      <c r="AI165" s="271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</row>
    <row r="166" spans="1:64" ht="38.25" hidden="1" customHeight="1">
      <c r="A166" s="145"/>
      <c r="B166" s="281" t="s">
        <v>456</v>
      </c>
      <c r="C166" s="282">
        <v>3.3000000000000002E-2</v>
      </c>
      <c r="D166" s="35"/>
      <c r="E166" s="35"/>
      <c r="F166" s="35"/>
      <c r="G166" s="291"/>
      <c r="L166" s="9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271"/>
      <c r="AE166" s="271"/>
      <c r="AF166" s="271"/>
      <c r="AG166" s="271"/>
      <c r="AH166" s="271"/>
      <c r="AI166" s="271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</row>
    <row r="167" spans="1:64" ht="51" hidden="1" customHeight="1">
      <c r="A167" s="145"/>
      <c r="B167" s="281" t="s">
        <v>457</v>
      </c>
      <c r="C167" s="282">
        <v>3.7000000000000005E-2</v>
      </c>
      <c r="D167" s="35"/>
      <c r="E167" s="35"/>
      <c r="F167" s="35"/>
      <c r="G167" s="291"/>
      <c r="L167" s="9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271"/>
      <c r="AE167" s="271"/>
      <c r="AF167" s="271"/>
      <c r="AG167" s="271"/>
      <c r="AH167" s="271"/>
      <c r="AI167" s="271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</row>
    <row r="168" spans="1:64" ht="38.25" hidden="1" customHeight="1">
      <c r="A168" s="145"/>
      <c r="B168" s="281" t="s">
        <v>458</v>
      </c>
      <c r="C168" s="282">
        <v>3.85E-2</v>
      </c>
      <c r="D168" s="35"/>
      <c r="E168" s="35"/>
      <c r="F168" s="35"/>
      <c r="G168" s="291"/>
      <c r="L168" s="9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271"/>
      <c r="AE168" s="271"/>
      <c r="AF168" s="271"/>
      <c r="AG168" s="271"/>
      <c r="AH168" s="271"/>
      <c r="AI168" s="271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</row>
    <row r="169" spans="1:64" ht="12.75" hidden="1" customHeight="1">
      <c r="A169" s="145"/>
      <c r="B169" s="281" t="s">
        <v>459</v>
      </c>
      <c r="C169" s="282">
        <v>3.6000000000000004E-2</v>
      </c>
      <c r="D169" s="35"/>
      <c r="E169" s="35"/>
      <c r="F169" s="35"/>
      <c r="G169" s="291"/>
      <c r="L169" s="9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271"/>
      <c r="AE169" s="271"/>
      <c r="AF169" s="271"/>
      <c r="AG169" s="271"/>
      <c r="AH169" s="271"/>
      <c r="AI169" s="271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</row>
    <row r="170" spans="1:64" ht="51" hidden="1" customHeight="1">
      <c r="A170" s="145"/>
      <c r="B170" s="281" t="s">
        <v>460</v>
      </c>
      <c r="C170" s="282">
        <v>3.3000000000000002E-2</v>
      </c>
      <c r="D170" s="35"/>
      <c r="E170" s="35"/>
      <c r="F170" s="35"/>
      <c r="G170" s="291"/>
      <c r="L170" s="9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271"/>
      <c r="AE170" s="271"/>
      <c r="AF170" s="271"/>
      <c r="AG170" s="271"/>
      <c r="AH170" s="271"/>
      <c r="AI170" s="271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</row>
    <row r="171" spans="1:64" ht="25.5" hidden="1" customHeight="1">
      <c r="A171" s="145"/>
      <c r="B171" s="281" t="s">
        <v>461</v>
      </c>
      <c r="C171" s="282">
        <v>6.7000000000000004E-2</v>
      </c>
      <c r="D171" s="35"/>
      <c r="E171" s="35"/>
      <c r="F171" s="35"/>
      <c r="G171" s="291"/>
      <c r="L171" s="9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271"/>
      <c r="AE171" s="271"/>
      <c r="AF171" s="271"/>
      <c r="AG171" s="271"/>
      <c r="AH171" s="271"/>
      <c r="AI171" s="271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</row>
    <row r="172" spans="1:64" ht="38.25" hidden="1" customHeight="1">
      <c r="A172" s="145"/>
      <c r="B172" s="281" t="s">
        <v>462</v>
      </c>
      <c r="C172" s="282">
        <v>2.1000000000000001E-2</v>
      </c>
      <c r="D172" s="35"/>
      <c r="E172" s="35"/>
      <c r="F172" s="35"/>
      <c r="G172" s="291"/>
      <c r="L172" s="9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271"/>
      <c r="AE172" s="271"/>
      <c r="AF172" s="271"/>
      <c r="AG172" s="271"/>
      <c r="AH172" s="271"/>
      <c r="AI172" s="271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</row>
    <row r="173" spans="1:64" ht="25.5" hidden="1" customHeight="1">
      <c r="A173" s="145"/>
      <c r="B173" s="281" t="s">
        <v>463</v>
      </c>
      <c r="C173" s="282">
        <v>1.7500000000000002E-2</v>
      </c>
      <c r="D173" s="35"/>
      <c r="E173" s="35"/>
      <c r="F173" s="35"/>
      <c r="G173" s="291"/>
      <c r="L173" s="9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271"/>
      <c r="AE173" s="271"/>
      <c r="AF173" s="271"/>
      <c r="AG173" s="271"/>
      <c r="AH173" s="271"/>
      <c r="AI173" s="271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</row>
    <row r="174" spans="1:64" ht="25.5" hidden="1" customHeight="1">
      <c r="A174" s="145"/>
      <c r="B174" s="281" t="s">
        <v>464</v>
      </c>
      <c r="C174" s="282">
        <v>1.4999999999999999E-2</v>
      </c>
      <c r="D174" s="35"/>
      <c r="E174" s="35"/>
      <c r="F174" s="35"/>
      <c r="G174" s="291"/>
      <c r="L174" s="9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271"/>
      <c r="AE174" s="271"/>
      <c r="AF174" s="271"/>
      <c r="AG174" s="271"/>
      <c r="AH174" s="271"/>
      <c r="AI174" s="271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</row>
    <row r="175" spans="1:64" ht="25.5" hidden="1" customHeight="1">
      <c r="A175" s="145"/>
      <c r="B175" s="281" t="s">
        <v>465</v>
      </c>
      <c r="C175" s="282">
        <v>1.4999999999999999E-2</v>
      </c>
      <c r="D175" s="35"/>
      <c r="E175" s="35"/>
      <c r="F175" s="35"/>
      <c r="G175" s="291"/>
      <c r="L175" s="9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271"/>
      <c r="AE175" s="271"/>
      <c r="AF175" s="271"/>
      <c r="AG175" s="271"/>
      <c r="AH175" s="271"/>
      <c r="AI175" s="271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</row>
    <row r="176" spans="1:64" ht="12.75" hidden="1" customHeight="1">
      <c r="A176" s="145"/>
      <c r="B176" s="281" t="s">
        <v>466</v>
      </c>
      <c r="C176" s="282">
        <v>1.6500000000000001E-2</v>
      </c>
      <c r="D176" s="35"/>
      <c r="E176" s="35"/>
      <c r="F176" s="35"/>
      <c r="G176" s="291"/>
      <c r="L176" s="9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271"/>
      <c r="AE176" s="271"/>
      <c r="AF176" s="271"/>
      <c r="AG176" s="271"/>
      <c r="AH176" s="271"/>
      <c r="AI176" s="271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</row>
    <row r="177" spans="1:64" ht="76.5" hidden="1" customHeight="1">
      <c r="A177" s="145"/>
      <c r="B177" s="281" t="s">
        <v>467</v>
      </c>
      <c r="C177" s="282">
        <v>1.4999999999999999E-2</v>
      </c>
      <c r="D177" s="35"/>
      <c r="E177" s="35"/>
      <c r="F177" s="35"/>
      <c r="G177" s="291"/>
      <c r="L177" s="9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271"/>
      <c r="AE177" s="271"/>
      <c r="AF177" s="271"/>
      <c r="AG177" s="271"/>
      <c r="AH177" s="271"/>
      <c r="AI177" s="271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</row>
    <row r="178" spans="1:64" ht="51" hidden="1" customHeight="1">
      <c r="A178" s="145"/>
      <c r="B178" s="281" t="s">
        <v>468</v>
      </c>
      <c r="C178" s="282">
        <v>1.4999999999999999E-2</v>
      </c>
      <c r="D178" s="35"/>
      <c r="E178" s="35"/>
      <c r="F178" s="35"/>
      <c r="G178" s="291"/>
      <c r="L178" s="9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271"/>
      <c r="AE178" s="271"/>
      <c r="AF178" s="271"/>
      <c r="AG178" s="271"/>
      <c r="AH178" s="271"/>
      <c r="AI178" s="271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</row>
    <row r="179" spans="1:64" ht="25.5" hidden="1" customHeight="1">
      <c r="A179" s="145"/>
      <c r="B179" s="281" t="s">
        <v>469</v>
      </c>
      <c r="C179" s="282">
        <v>1.4999999999999999E-2</v>
      </c>
      <c r="D179" s="35"/>
      <c r="E179" s="35"/>
      <c r="F179" s="35"/>
      <c r="G179" s="291"/>
      <c r="L179" s="9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271"/>
      <c r="AE179" s="271"/>
      <c r="AF179" s="271"/>
      <c r="AG179" s="271"/>
      <c r="AH179" s="271"/>
      <c r="AI179" s="271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</row>
    <row r="180" spans="1:64" ht="63.75" hidden="1" customHeight="1">
      <c r="A180" s="145"/>
      <c r="B180" s="281" t="s">
        <v>470</v>
      </c>
      <c r="C180" s="282">
        <v>1.4999999999999999E-2</v>
      </c>
      <c r="D180" s="35"/>
      <c r="E180" s="35"/>
      <c r="F180" s="35"/>
      <c r="G180" s="291"/>
      <c r="L180" s="9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271"/>
      <c r="AE180" s="271"/>
      <c r="AF180" s="271"/>
      <c r="AG180" s="271"/>
      <c r="AH180" s="271"/>
      <c r="AI180" s="271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</row>
    <row r="181" spans="1:64" ht="38.25" hidden="1" customHeight="1">
      <c r="A181" s="145"/>
      <c r="B181" s="281" t="s">
        <v>471</v>
      </c>
      <c r="C181" s="282">
        <v>1.6500000000000001E-2</v>
      </c>
      <c r="D181" s="35"/>
      <c r="E181" s="35"/>
      <c r="F181" s="35"/>
      <c r="G181" s="291"/>
      <c r="L181" s="9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271"/>
      <c r="AE181" s="271"/>
      <c r="AF181" s="271"/>
      <c r="AG181" s="271"/>
      <c r="AH181" s="271"/>
      <c r="AI181" s="271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</row>
    <row r="182" spans="1:64" ht="38.25" hidden="1" customHeight="1">
      <c r="A182" s="145"/>
      <c r="B182" s="281" t="s">
        <v>472</v>
      </c>
      <c r="C182" s="282">
        <v>1.4999999999999999E-2</v>
      </c>
      <c r="D182" s="35"/>
      <c r="E182" s="35"/>
      <c r="F182" s="35"/>
      <c r="G182" s="291"/>
      <c r="L182" s="9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271"/>
      <c r="AE182" s="271"/>
      <c r="AF182" s="271"/>
      <c r="AG182" s="271"/>
      <c r="AH182" s="271"/>
      <c r="AI182" s="271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</row>
    <row r="183" spans="1:64" ht="51" hidden="1" customHeight="1">
      <c r="A183" s="145"/>
      <c r="B183" s="281" t="s">
        <v>473</v>
      </c>
      <c r="C183" s="282">
        <v>1.4999999999999999E-2</v>
      </c>
      <c r="D183" s="35"/>
      <c r="E183" s="35"/>
      <c r="F183" s="35"/>
      <c r="G183" s="291"/>
      <c r="L183" s="9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271"/>
      <c r="AE183" s="271"/>
      <c r="AF183" s="271"/>
      <c r="AG183" s="271"/>
      <c r="AH183" s="271"/>
      <c r="AI183" s="271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</row>
    <row r="184" spans="1:64" ht="63.75" hidden="1" customHeight="1">
      <c r="A184" s="145"/>
      <c r="B184" s="281" t="s">
        <v>474</v>
      </c>
      <c r="C184" s="282">
        <v>1.4999999999999999E-2</v>
      </c>
      <c r="D184" s="35"/>
      <c r="E184" s="35"/>
      <c r="F184" s="35"/>
      <c r="G184" s="291"/>
      <c r="L184" s="9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271"/>
      <c r="AE184" s="271"/>
      <c r="AF184" s="271"/>
      <c r="AG184" s="271"/>
      <c r="AH184" s="271"/>
      <c r="AI184" s="271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</row>
    <row r="185" spans="1:64" ht="51" hidden="1" customHeight="1">
      <c r="A185" s="145"/>
      <c r="B185" s="281" t="s">
        <v>475</v>
      </c>
      <c r="C185" s="282">
        <v>1.4999999999999999E-2</v>
      </c>
      <c r="D185" s="35"/>
      <c r="E185" s="35"/>
      <c r="F185" s="35"/>
      <c r="G185" s="291"/>
      <c r="L185" s="9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271"/>
      <c r="AE185" s="271"/>
      <c r="AF185" s="271"/>
      <c r="AG185" s="271"/>
      <c r="AH185" s="271"/>
      <c r="AI185" s="271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</row>
    <row r="186" spans="1:64" ht="25.5" hidden="1" customHeight="1">
      <c r="A186" s="145"/>
      <c r="B186" s="281" t="s">
        <v>476</v>
      </c>
      <c r="C186" s="282">
        <v>1.6500000000000001E-2</v>
      </c>
      <c r="D186" s="35"/>
      <c r="E186" s="35"/>
      <c r="F186" s="35"/>
      <c r="G186" s="291"/>
      <c r="L186" s="9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271"/>
      <c r="AE186" s="271"/>
      <c r="AF186" s="271"/>
      <c r="AG186" s="271"/>
      <c r="AH186" s="271"/>
      <c r="AI186" s="271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</row>
    <row r="187" spans="1:64" ht="38.25" hidden="1" customHeight="1">
      <c r="A187" s="145"/>
      <c r="B187" s="281" t="s">
        <v>477</v>
      </c>
      <c r="C187" s="282">
        <v>1.4999999999999999E-2</v>
      </c>
      <c r="D187" s="35"/>
      <c r="E187" s="35"/>
      <c r="F187" s="35"/>
      <c r="G187" s="291"/>
      <c r="L187" s="9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271"/>
      <c r="AE187" s="271"/>
      <c r="AF187" s="271"/>
      <c r="AG187" s="271"/>
      <c r="AH187" s="271"/>
      <c r="AI187" s="271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</row>
    <row r="188" spans="1:64" ht="63.75" hidden="1" customHeight="1">
      <c r="A188" s="145"/>
      <c r="B188" s="281" t="s">
        <v>478</v>
      </c>
      <c r="C188" s="282">
        <v>1.4999999999999999E-2</v>
      </c>
      <c r="D188" s="35"/>
      <c r="E188" s="35"/>
      <c r="F188" s="35"/>
      <c r="G188" s="291"/>
      <c r="L188" s="9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271"/>
      <c r="AE188" s="271"/>
      <c r="AF188" s="271"/>
      <c r="AG188" s="271"/>
      <c r="AH188" s="271"/>
      <c r="AI188" s="271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</row>
    <row r="189" spans="1:64" ht="51" hidden="1" customHeight="1">
      <c r="A189" s="145"/>
      <c r="B189" s="281" t="s">
        <v>479</v>
      </c>
      <c r="C189" s="282">
        <v>1.6500000000000001E-2</v>
      </c>
      <c r="D189" s="35"/>
      <c r="E189" s="35"/>
      <c r="F189" s="35"/>
      <c r="G189" s="291"/>
      <c r="L189" s="9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271"/>
      <c r="AE189" s="271"/>
      <c r="AF189" s="271"/>
      <c r="AG189" s="271"/>
      <c r="AH189" s="271"/>
      <c r="AI189" s="271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</row>
    <row r="190" spans="1:64" ht="25.5" hidden="1" customHeight="1">
      <c r="A190" s="145"/>
      <c r="B190" s="281" t="s">
        <v>196</v>
      </c>
      <c r="C190" s="282">
        <v>1.4999999999999999E-2</v>
      </c>
      <c r="D190" s="35"/>
      <c r="E190" s="35"/>
      <c r="F190" s="35"/>
      <c r="G190" s="291"/>
      <c r="L190" s="9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271"/>
      <c r="AE190" s="271"/>
      <c r="AF190" s="271"/>
      <c r="AG190" s="271"/>
      <c r="AH190" s="271"/>
      <c r="AI190" s="271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</row>
    <row r="191" spans="1:64" ht="25.5" hidden="1" customHeight="1">
      <c r="A191" s="145"/>
      <c r="B191" s="281" t="s">
        <v>480</v>
      </c>
      <c r="C191" s="282">
        <v>1.7000000000000001E-2</v>
      </c>
      <c r="D191" s="35"/>
      <c r="E191" s="35"/>
      <c r="F191" s="35"/>
      <c r="G191" s="291"/>
      <c r="L191" s="9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271"/>
      <c r="AE191" s="271"/>
      <c r="AF191" s="271"/>
      <c r="AG191" s="271"/>
      <c r="AH191" s="271"/>
      <c r="AI191" s="271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</row>
    <row r="192" spans="1:64" ht="51" hidden="1" customHeight="1">
      <c r="A192" s="145"/>
      <c r="B192" s="281" t="s">
        <v>481</v>
      </c>
      <c r="C192" s="282">
        <v>1.7500000000000002E-2</v>
      </c>
      <c r="D192" s="35"/>
      <c r="E192" s="35"/>
      <c r="F192" s="35"/>
      <c r="G192" s="291"/>
      <c r="L192" s="9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271"/>
      <c r="AE192" s="271"/>
      <c r="AF192" s="271"/>
      <c r="AG192" s="271"/>
      <c r="AH192" s="271"/>
      <c r="AI192" s="271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</row>
    <row r="193" spans="1:64" ht="25.5" hidden="1" customHeight="1">
      <c r="A193" s="145"/>
      <c r="B193" s="281" t="s">
        <v>482</v>
      </c>
      <c r="C193" s="282">
        <v>1.4999999999999999E-2</v>
      </c>
      <c r="D193" s="35"/>
      <c r="E193" s="35"/>
      <c r="F193" s="35"/>
      <c r="G193" s="291"/>
      <c r="L193" s="9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271"/>
      <c r="AE193" s="271"/>
      <c r="AF193" s="271"/>
      <c r="AG193" s="271"/>
      <c r="AH193" s="271"/>
      <c r="AI193" s="271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</row>
    <row r="194" spans="1:64" ht="25.5" hidden="1" customHeight="1">
      <c r="A194" s="145"/>
      <c r="B194" s="281" t="s">
        <v>483</v>
      </c>
      <c r="C194" s="282">
        <v>2.6000000000000002E-2</v>
      </c>
      <c r="D194" s="35"/>
      <c r="E194" s="35"/>
      <c r="F194" s="35"/>
      <c r="G194" s="291"/>
      <c r="L194" s="9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271"/>
      <c r="AE194" s="271"/>
      <c r="AF194" s="271"/>
      <c r="AG194" s="271"/>
      <c r="AH194" s="271"/>
      <c r="AI194" s="271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</row>
    <row r="195" spans="1:64" ht="25.5" hidden="1" customHeight="1">
      <c r="A195" s="145"/>
      <c r="B195" s="281" t="s">
        <v>484</v>
      </c>
      <c r="C195" s="282">
        <v>0.02</v>
      </c>
      <c r="D195" s="35"/>
      <c r="E195" s="35"/>
      <c r="F195" s="35"/>
      <c r="G195" s="291"/>
      <c r="L195" s="9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271"/>
      <c r="AE195" s="271"/>
      <c r="AF195" s="271"/>
      <c r="AG195" s="271"/>
      <c r="AH195" s="271"/>
      <c r="AI195" s="271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</row>
    <row r="196" spans="1:64" ht="51" hidden="1" customHeight="1">
      <c r="A196" s="145"/>
      <c r="B196" s="281" t="s">
        <v>485</v>
      </c>
      <c r="C196" s="282">
        <v>2.75E-2</v>
      </c>
      <c r="D196" s="35"/>
      <c r="E196" s="35"/>
      <c r="F196" s="35"/>
      <c r="G196" s="291"/>
      <c r="L196" s="9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271"/>
      <c r="AE196" s="271"/>
      <c r="AF196" s="271"/>
      <c r="AG196" s="271"/>
      <c r="AH196" s="271"/>
      <c r="AI196" s="271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</row>
    <row r="197" spans="1:64" ht="25.5" hidden="1" customHeight="1">
      <c r="A197" s="145"/>
      <c r="B197" s="281" t="s">
        <v>486</v>
      </c>
      <c r="C197" s="282">
        <v>6.7000000000000004E-2</v>
      </c>
      <c r="D197" s="35"/>
      <c r="E197" s="35"/>
      <c r="F197" s="35"/>
      <c r="G197" s="291"/>
      <c r="L197" s="9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271"/>
      <c r="AE197" s="271"/>
      <c r="AF197" s="271"/>
      <c r="AG197" s="271"/>
      <c r="AH197" s="271"/>
      <c r="AI197" s="271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</row>
    <row r="198" spans="1:64" ht="38.25" hidden="1" customHeight="1">
      <c r="A198" s="145"/>
      <c r="B198" s="281" t="s">
        <v>487</v>
      </c>
      <c r="C198" s="282">
        <v>1.95E-2</v>
      </c>
      <c r="D198" s="35"/>
      <c r="E198" s="35"/>
      <c r="F198" s="35"/>
      <c r="G198" s="291"/>
      <c r="L198" s="9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271"/>
      <c r="AE198" s="271"/>
      <c r="AF198" s="271"/>
      <c r="AG198" s="271"/>
      <c r="AH198" s="271"/>
      <c r="AI198" s="271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</row>
    <row r="199" spans="1:64" ht="89.25" hidden="1" customHeight="1">
      <c r="A199" s="145"/>
      <c r="B199" s="281" t="s">
        <v>488</v>
      </c>
      <c r="C199" s="282">
        <v>1.4999999999999999E-2</v>
      </c>
      <c r="D199" s="35"/>
      <c r="E199" s="35"/>
      <c r="F199" s="35"/>
      <c r="G199" s="291"/>
      <c r="L199" s="9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271"/>
      <c r="AE199" s="271"/>
      <c r="AF199" s="271"/>
      <c r="AG199" s="271"/>
      <c r="AH199" s="271"/>
      <c r="AI199" s="271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</row>
    <row r="200" spans="1:64" ht="38.25" hidden="1" customHeight="1">
      <c r="A200" s="145"/>
      <c r="B200" s="281" t="s">
        <v>489</v>
      </c>
      <c r="C200" s="282">
        <v>3.6000000000000004E-2</v>
      </c>
      <c r="D200" s="35"/>
      <c r="E200" s="35"/>
      <c r="F200" s="35"/>
      <c r="G200" s="291"/>
      <c r="L200" s="9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271"/>
      <c r="AE200" s="271"/>
      <c r="AF200" s="271"/>
      <c r="AG200" s="271"/>
      <c r="AH200" s="271"/>
      <c r="AI200" s="271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</row>
    <row r="201" spans="1:64" ht="51" hidden="1" customHeight="1">
      <c r="A201" s="145"/>
      <c r="B201" s="281" t="s">
        <v>490</v>
      </c>
      <c r="C201" s="282">
        <v>3.6000000000000004E-2</v>
      </c>
      <c r="D201" s="35"/>
      <c r="E201" s="35"/>
      <c r="F201" s="35"/>
      <c r="G201" s="291"/>
      <c r="L201" s="9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271"/>
      <c r="AE201" s="271"/>
      <c r="AF201" s="271"/>
      <c r="AG201" s="271"/>
      <c r="AH201" s="271"/>
      <c r="AI201" s="271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</row>
    <row r="202" spans="1:64" ht="38.25" hidden="1" customHeight="1">
      <c r="A202" s="145"/>
      <c r="B202" s="281" t="s">
        <v>491</v>
      </c>
      <c r="C202" s="282">
        <v>1.8500000000000003E-2</v>
      </c>
      <c r="D202" s="35"/>
      <c r="E202" s="35"/>
      <c r="F202" s="35"/>
      <c r="G202" s="291"/>
      <c r="L202" s="9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271"/>
      <c r="AE202" s="271"/>
      <c r="AF202" s="271"/>
      <c r="AG202" s="271"/>
      <c r="AH202" s="271"/>
      <c r="AI202" s="271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</row>
    <row r="203" spans="1:64" ht="76.5" hidden="1" customHeight="1">
      <c r="A203" s="145"/>
      <c r="B203" s="281" t="s">
        <v>492</v>
      </c>
      <c r="C203" s="282">
        <v>2.0499999999999997E-2</v>
      </c>
      <c r="D203" s="35"/>
      <c r="E203" s="35"/>
      <c r="F203" s="35"/>
      <c r="G203" s="291"/>
      <c r="L203" s="9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271"/>
      <c r="AE203" s="271"/>
      <c r="AF203" s="271"/>
      <c r="AG203" s="271"/>
      <c r="AH203" s="271"/>
      <c r="AI203" s="271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</row>
    <row r="204" spans="1:64" ht="38.25" hidden="1" customHeight="1">
      <c r="A204" s="145"/>
      <c r="B204" s="281" t="s">
        <v>493</v>
      </c>
      <c r="C204" s="282">
        <v>1.4999999999999999E-2</v>
      </c>
      <c r="D204" s="35"/>
      <c r="E204" s="35"/>
      <c r="F204" s="35"/>
      <c r="G204" s="291"/>
      <c r="L204" s="9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271"/>
      <c r="AE204" s="271"/>
      <c r="AF204" s="271"/>
      <c r="AG204" s="271"/>
      <c r="AH204" s="271"/>
      <c r="AI204" s="271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</row>
    <row r="205" spans="1:64" ht="38.25" hidden="1" customHeight="1">
      <c r="A205" s="145"/>
      <c r="B205" s="281" t="s">
        <v>494</v>
      </c>
      <c r="C205" s="282">
        <v>3.3000000000000002E-2</v>
      </c>
      <c r="D205" s="35"/>
      <c r="E205" s="35"/>
      <c r="F205" s="35"/>
      <c r="G205" s="291"/>
      <c r="L205" s="9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271"/>
      <c r="AE205" s="271"/>
      <c r="AF205" s="271"/>
      <c r="AG205" s="271"/>
      <c r="AH205" s="271"/>
      <c r="AI205" s="271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</row>
    <row r="206" spans="1:64" ht="63.75" hidden="1" customHeight="1">
      <c r="A206" s="145"/>
      <c r="B206" s="281" t="s">
        <v>495</v>
      </c>
      <c r="C206" s="282">
        <v>1.6500000000000001E-2</v>
      </c>
      <c r="D206" s="35"/>
      <c r="E206" s="35"/>
      <c r="F206" s="35"/>
      <c r="G206" s="291"/>
      <c r="L206" s="9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271"/>
      <c r="AE206" s="271"/>
      <c r="AF206" s="271"/>
      <c r="AG206" s="271"/>
      <c r="AH206" s="271"/>
      <c r="AI206" s="271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</row>
    <row r="207" spans="1:64" ht="38.25" hidden="1" customHeight="1">
      <c r="A207" s="145"/>
      <c r="B207" s="281" t="s">
        <v>496</v>
      </c>
      <c r="C207" s="282">
        <v>3.6000000000000004E-2</v>
      </c>
      <c r="D207" s="292"/>
      <c r="E207" s="292"/>
      <c r="F207" s="292"/>
      <c r="G207" s="29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271"/>
      <c r="AE207" s="271"/>
      <c r="AF207" s="271"/>
      <c r="AG207" s="271"/>
      <c r="AH207" s="271"/>
      <c r="AI207" s="271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</row>
    <row r="208" spans="1:64" ht="12.75" hidden="1" customHeight="1">
      <c r="A208" s="145"/>
      <c r="B208" s="281" t="s">
        <v>497</v>
      </c>
      <c r="C208" s="282">
        <v>1.4999999999999999E-2</v>
      </c>
      <c r="D208" s="292"/>
      <c r="E208" s="292"/>
      <c r="F208" s="292"/>
      <c r="G208" s="291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271"/>
      <c r="AE208" s="271"/>
      <c r="AF208" s="271"/>
      <c r="AG208" s="271"/>
      <c r="AH208" s="271"/>
      <c r="AI208" s="271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</row>
    <row r="209" spans="1:64" ht="38.25" hidden="1" customHeight="1">
      <c r="A209" s="145"/>
      <c r="B209" s="281" t="s">
        <v>498</v>
      </c>
      <c r="C209" s="282">
        <v>1.4999999999999999E-2</v>
      </c>
      <c r="D209" s="35"/>
      <c r="E209" s="35"/>
      <c r="F209" s="35"/>
      <c r="G209" s="291"/>
      <c r="S209" s="292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271"/>
      <c r="AE209" s="271"/>
      <c r="AF209" s="271"/>
      <c r="AG209" s="271"/>
      <c r="AH209" s="271"/>
      <c r="AI209" s="271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</row>
    <row r="210" spans="1:64" ht="25.5" hidden="1" customHeight="1">
      <c r="A210" s="145"/>
      <c r="B210" s="281" t="s">
        <v>499</v>
      </c>
      <c r="C210" s="282">
        <v>1.7500000000000002E-2</v>
      </c>
      <c r="D210" s="35"/>
      <c r="E210" s="35"/>
      <c r="F210" s="35"/>
      <c r="G210" s="291"/>
      <c r="S210" s="292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271"/>
      <c r="AE210" s="271"/>
      <c r="AF210" s="271"/>
      <c r="AG210" s="271"/>
      <c r="AH210" s="271"/>
      <c r="AI210" s="271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</row>
    <row r="211" spans="1:64" ht="38.25" hidden="1" customHeight="1">
      <c r="A211" s="145"/>
      <c r="B211" s="281" t="s">
        <v>500</v>
      </c>
      <c r="C211" s="282">
        <v>1.4999999999999999E-2</v>
      </c>
      <c r="D211" s="35"/>
      <c r="E211" s="35"/>
      <c r="F211" s="35"/>
      <c r="G211" s="291"/>
      <c r="S211" s="292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271"/>
      <c r="AE211" s="271"/>
      <c r="AF211" s="271"/>
      <c r="AG211" s="271"/>
      <c r="AH211" s="271"/>
      <c r="AI211" s="271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</row>
    <row r="212" spans="1:64" ht="38.25" hidden="1" customHeight="1">
      <c r="A212" s="145"/>
      <c r="B212" s="281" t="s">
        <v>501</v>
      </c>
      <c r="C212" s="282">
        <v>1.4999999999999999E-2</v>
      </c>
      <c r="D212" s="35"/>
      <c r="E212" s="35"/>
      <c r="F212" s="35"/>
      <c r="G212" s="291"/>
      <c r="S212" s="292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271"/>
      <c r="AE212" s="271"/>
      <c r="AF212" s="271"/>
      <c r="AG212" s="271"/>
      <c r="AH212" s="271"/>
      <c r="AI212" s="271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</row>
    <row r="213" spans="1:64" ht="38.25" hidden="1" customHeight="1">
      <c r="A213" s="145"/>
      <c r="B213" s="281" t="s">
        <v>502</v>
      </c>
      <c r="C213" s="282">
        <v>1.4999999999999999E-2</v>
      </c>
      <c r="D213" s="35"/>
      <c r="E213" s="35"/>
      <c r="F213" s="35"/>
      <c r="G213" s="291"/>
      <c r="S213" s="292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271"/>
      <c r="AE213" s="271"/>
      <c r="AF213" s="271"/>
      <c r="AG213" s="271"/>
      <c r="AH213" s="271"/>
      <c r="AI213" s="271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</row>
    <row r="214" spans="1:64" ht="63.75" hidden="1" customHeight="1">
      <c r="A214" s="145"/>
      <c r="B214" s="281" t="s">
        <v>503</v>
      </c>
      <c r="C214" s="282">
        <v>1.4999999999999999E-2</v>
      </c>
      <c r="D214" s="35"/>
      <c r="E214" s="35"/>
      <c r="F214" s="35"/>
      <c r="G214" s="291"/>
      <c r="S214" s="292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271"/>
      <c r="AE214" s="271"/>
      <c r="AF214" s="271"/>
      <c r="AG214" s="271"/>
      <c r="AH214" s="271"/>
      <c r="AI214" s="271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</row>
    <row r="215" spans="1:64" ht="51" hidden="1" customHeight="1">
      <c r="A215" s="145"/>
      <c r="B215" s="281" t="s">
        <v>504</v>
      </c>
      <c r="C215" s="282">
        <v>2.9500000000000002E-2</v>
      </c>
      <c r="D215" s="35"/>
      <c r="E215" s="35"/>
      <c r="F215" s="35"/>
      <c r="G215" s="291"/>
      <c r="S215" s="292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271"/>
      <c r="AE215" s="271"/>
      <c r="AF215" s="271"/>
      <c r="AG215" s="271"/>
      <c r="AH215" s="271"/>
      <c r="AI215" s="271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</row>
    <row r="216" spans="1:64" ht="38.25" hidden="1" customHeight="1">
      <c r="A216" s="145"/>
      <c r="B216" s="281" t="s">
        <v>505</v>
      </c>
      <c r="C216" s="282">
        <v>1.4999999999999999E-2</v>
      </c>
      <c r="D216" s="35"/>
      <c r="E216" s="35"/>
      <c r="F216" s="35"/>
      <c r="G216" s="291"/>
      <c r="S216" s="292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271"/>
      <c r="AE216" s="271"/>
      <c r="AF216" s="271"/>
      <c r="AG216" s="271"/>
      <c r="AH216" s="271"/>
      <c r="AI216" s="271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</row>
    <row r="217" spans="1:64" ht="51" hidden="1" customHeight="1">
      <c r="A217" s="145"/>
      <c r="B217" s="281" t="s">
        <v>506</v>
      </c>
      <c r="C217" s="282">
        <v>0.03</v>
      </c>
      <c r="D217" s="35"/>
      <c r="E217" s="35"/>
      <c r="F217" s="35"/>
      <c r="G217" s="291"/>
      <c r="S217" s="292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271"/>
      <c r="AE217" s="271"/>
      <c r="AF217" s="271"/>
      <c r="AG217" s="271"/>
      <c r="AH217" s="271"/>
      <c r="AI217" s="271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</row>
    <row r="218" spans="1:64" ht="25.5" hidden="1" customHeight="1">
      <c r="A218" s="145"/>
      <c r="B218" s="281" t="s">
        <v>507</v>
      </c>
      <c r="C218" s="282">
        <v>6.2E-2</v>
      </c>
      <c r="D218" s="35"/>
      <c r="E218" s="35"/>
      <c r="F218" s="35"/>
      <c r="G218" s="291"/>
      <c r="S218" s="292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271"/>
      <c r="AE218" s="271"/>
      <c r="AF218" s="271"/>
      <c r="AG218" s="271"/>
      <c r="AH218" s="271"/>
      <c r="AI218" s="271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</row>
    <row r="219" spans="1:64" ht="25.5" hidden="1" customHeight="1">
      <c r="A219" s="145"/>
      <c r="B219" s="281" t="s">
        <v>508</v>
      </c>
      <c r="C219" s="282">
        <v>1.6500000000000001E-2</v>
      </c>
      <c r="D219" s="35"/>
      <c r="E219" s="35"/>
      <c r="F219" s="35"/>
      <c r="G219" s="291"/>
      <c r="S219" s="292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271"/>
      <c r="AE219" s="271"/>
      <c r="AF219" s="271"/>
      <c r="AG219" s="271"/>
      <c r="AH219" s="271"/>
      <c r="AI219" s="271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</row>
    <row r="220" spans="1:64" ht="63.75" hidden="1" customHeight="1">
      <c r="A220" s="145"/>
      <c r="B220" s="281" t="s">
        <v>509</v>
      </c>
      <c r="C220" s="282">
        <v>2.6000000000000002E-2</v>
      </c>
      <c r="D220" s="35"/>
      <c r="E220" s="35"/>
      <c r="F220" s="35"/>
      <c r="G220" s="291"/>
      <c r="S220" s="292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271"/>
      <c r="AE220" s="271"/>
      <c r="AF220" s="271"/>
      <c r="AG220" s="271"/>
      <c r="AH220" s="271"/>
      <c r="AI220" s="271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</row>
    <row r="221" spans="1:64" ht="38.25" hidden="1" customHeight="1">
      <c r="A221" s="145"/>
      <c r="B221" s="281" t="s">
        <v>510</v>
      </c>
      <c r="C221" s="282">
        <v>3.85E-2</v>
      </c>
      <c r="D221" s="35"/>
      <c r="E221" s="35"/>
      <c r="F221" s="35"/>
      <c r="G221" s="291"/>
      <c r="S221" s="292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271"/>
      <c r="AE221" s="271"/>
      <c r="AF221" s="271"/>
      <c r="AG221" s="271"/>
      <c r="AH221" s="271"/>
      <c r="AI221" s="271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</row>
    <row r="222" spans="1:64" ht="38.25" hidden="1" customHeight="1">
      <c r="A222" s="145"/>
      <c r="B222" s="281" t="s">
        <v>511</v>
      </c>
      <c r="C222" s="282">
        <v>1.55E-2</v>
      </c>
      <c r="D222" s="35"/>
      <c r="E222" s="35"/>
      <c r="F222" s="35"/>
      <c r="G222" s="291"/>
      <c r="S222" s="292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271"/>
      <c r="AE222" s="271"/>
      <c r="AF222" s="271"/>
      <c r="AG222" s="271"/>
      <c r="AH222" s="271"/>
      <c r="AI222" s="271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</row>
    <row r="223" spans="1:64" ht="38.25" hidden="1" customHeight="1">
      <c r="A223" s="145"/>
      <c r="B223" s="281" t="s">
        <v>512</v>
      </c>
      <c r="C223" s="282">
        <v>1.4999999999999999E-2</v>
      </c>
      <c r="D223" s="35"/>
      <c r="E223" s="35"/>
      <c r="F223" s="35"/>
      <c r="G223" s="291"/>
      <c r="S223" s="292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271"/>
      <c r="AE223" s="271"/>
      <c r="AF223" s="271"/>
      <c r="AG223" s="271"/>
      <c r="AH223" s="271"/>
      <c r="AI223" s="271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</row>
    <row r="224" spans="1:64" ht="38.25" hidden="1" customHeight="1">
      <c r="A224" s="145"/>
      <c r="B224" s="281" t="s">
        <v>513</v>
      </c>
      <c r="C224" s="282">
        <v>3.3000000000000002E-2</v>
      </c>
      <c r="D224" s="35"/>
      <c r="E224" s="35"/>
      <c r="F224" s="35"/>
      <c r="G224" s="291"/>
      <c r="S224" s="292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271"/>
      <c r="AE224" s="271"/>
      <c r="AF224" s="271"/>
      <c r="AG224" s="271"/>
      <c r="AH224" s="271"/>
      <c r="AI224" s="271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</row>
    <row r="225" spans="1:64" ht="25.5" hidden="1" customHeight="1">
      <c r="A225" s="145"/>
      <c r="B225" s="281" t="s">
        <v>514</v>
      </c>
      <c r="C225" s="282">
        <v>2.6000000000000002E-2</v>
      </c>
      <c r="D225" s="35"/>
      <c r="E225" s="35"/>
      <c r="F225" s="35"/>
      <c r="G225" s="291"/>
      <c r="S225" s="292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271"/>
      <c r="AE225" s="271"/>
      <c r="AF225" s="271"/>
      <c r="AG225" s="271"/>
      <c r="AH225" s="271"/>
      <c r="AI225" s="271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</row>
    <row r="226" spans="1:64" ht="51" hidden="1" customHeight="1">
      <c r="A226" s="145"/>
      <c r="B226" s="281" t="s">
        <v>515</v>
      </c>
      <c r="C226" s="293">
        <v>1.4999999999999999E-2</v>
      </c>
      <c r="D226" s="35"/>
      <c r="E226" s="35"/>
      <c r="F226" s="35"/>
      <c r="G226" s="291"/>
      <c r="S226" s="292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271"/>
      <c r="AE226" s="271"/>
      <c r="AF226" s="271"/>
      <c r="AG226" s="271"/>
      <c r="AH226" s="271"/>
      <c r="AI226" s="271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</row>
    <row r="227" spans="1:64" ht="51" hidden="1" customHeight="1">
      <c r="A227" s="145"/>
      <c r="B227" s="281" t="s">
        <v>516</v>
      </c>
      <c r="C227" s="293">
        <v>2.35E-2</v>
      </c>
      <c r="D227" s="35"/>
      <c r="E227" s="35"/>
      <c r="F227" s="35"/>
      <c r="G227" s="291"/>
      <c r="S227" s="292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271"/>
      <c r="AE227" s="271"/>
      <c r="AF227" s="271"/>
      <c r="AG227" s="271"/>
      <c r="AH227" s="271"/>
      <c r="AI227" s="271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</row>
    <row r="228" spans="1:64" ht="25.5" hidden="1" customHeight="1">
      <c r="A228" s="145"/>
      <c r="B228" s="281" t="s">
        <v>517</v>
      </c>
      <c r="C228" s="293">
        <v>1.4999999999999999E-2</v>
      </c>
      <c r="D228" s="35"/>
      <c r="E228" s="35"/>
      <c r="F228" s="35"/>
      <c r="G228" s="291"/>
      <c r="S228" s="292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271"/>
      <c r="AE228" s="271"/>
      <c r="AF228" s="271"/>
      <c r="AG228" s="271"/>
      <c r="AH228" s="271"/>
      <c r="AI228" s="271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</row>
    <row r="229" spans="1:64" ht="25.5" hidden="1" customHeight="1">
      <c r="A229" s="145"/>
      <c r="B229" s="281" t="s">
        <v>518</v>
      </c>
      <c r="C229" s="293">
        <v>2.2000000000000002E-2</v>
      </c>
      <c r="D229" s="35"/>
      <c r="E229" s="35"/>
      <c r="F229" s="35"/>
      <c r="G229" s="291"/>
      <c r="S229" s="292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271"/>
      <c r="AE229" s="271"/>
      <c r="AF229" s="271"/>
      <c r="AG229" s="271"/>
      <c r="AH229" s="271"/>
      <c r="AI229" s="271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</row>
    <row r="230" spans="1:64" ht="89.25" hidden="1" customHeight="1">
      <c r="A230" s="145"/>
      <c r="B230" s="281" t="s">
        <v>519</v>
      </c>
      <c r="C230" s="293">
        <v>6.7000000000000004E-2</v>
      </c>
      <c r="D230" s="35"/>
      <c r="E230" s="35"/>
      <c r="F230" s="35"/>
      <c r="G230" s="291"/>
      <c r="S230" s="292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271"/>
      <c r="AE230" s="271"/>
      <c r="AF230" s="271"/>
      <c r="AG230" s="271"/>
      <c r="AH230" s="271"/>
      <c r="AI230" s="271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</row>
    <row r="231" spans="1:64" ht="89.25" hidden="1" customHeight="1">
      <c r="A231" s="145"/>
      <c r="B231" s="281" t="s">
        <v>520</v>
      </c>
      <c r="C231" s="293">
        <v>6.7000000000000004E-2</v>
      </c>
      <c r="D231" s="35"/>
      <c r="E231" s="35"/>
      <c r="F231" s="35"/>
      <c r="G231" s="291"/>
      <c r="S231" s="292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271"/>
      <c r="AE231" s="271"/>
      <c r="AF231" s="271"/>
      <c r="AG231" s="271"/>
      <c r="AH231" s="271"/>
      <c r="AI231" s="271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</row>
    <row r="232" spans="1:64" ht="76.5" hidden="1" customHeight="1">
      <c r="A232" s="145"/>
      <c r="B232" s="281" t="s">
        <v>521</v>
      </c>
      <c r="C232" s="293">
        <v>3.6000000000000004E-2</v>
      </c>
      <c r="S232" s="292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271"/>
      <c r="AE232" s="271"/>
      <c r="AF232" s="271"/>
      <c r="AG232" s="271"/>
      <c r="AH232" s="271"/>
      <c r="AI232" s="271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</row>
    <row r="233" spans="1:64" ht="38.25" hidden="1" customHeight="1">
      <c r="A233" s="145"/>
      <c r="B233" s="281" t="s">
        <v>522</v>
      </c>
      <c r="C233" s="293">
        <v>3.6000000000000004E-2</v>
      </c>
      <c r="S233" s="292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271"/>
      <c r="AE233" s="271"/>
      <c r="AF233" s="271"/>
      <c r="AG233" s="271"/>
      <c r="AH233" s="271"/>
      <c r="AI233" s="271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</row>
    <row r="234" spans="1:64" hidden="1">
      <c r="A234" s="145"/>
      <c r="B234" s="9"/>
      <c r="S234" s="292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271"/>
      <c r="AE234" s="271"/>
      <c r="AF234" s="271"/>
      <c r="AG234" s="271"/>
      <c r="AH234" s="271"/>
      <c r="AI234" s="271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</row>
    <row r="235" spans="1:64">
      <c r="A235" s="145"/>
      <c r="B235" s="9"/>
      <c r="S235" s="292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271"/>
      <c r="AE235" s="271"/>
      <c r="AF235" s="271"/>
      <c r="AG235" s="271"/>
      <c r="AH235" s="271"/>
      <c r="AI235" s="271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</row>
    <row r="236" spans="1:64">
      <c r="S236" s="292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271"/>
      <c r="AE236" s="271"/>
      <c r="AF236" s="271"/>
      <c r="AG236" s="271"/>
      <c r="AH236" s="271"/>
      <c r="AI236" s="271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</row>
    <row r="237" spans="1:64">
      <c r="P237" s="292"/>
      <c r="Q237" s="292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271"/>
      <c r="AE237" s="271"/>
      <c r="AF237" s="271"/>
      <c r="AG237" s="271"/>
      <c r="AH237" s="271"/>
      <c r="AI237" s="271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</row>
    <row r="238" spans="1:64">
      <c r="P238" s="292"/>
      <c r="Q238" s="292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271"/>
      <c r="AE238" s="271"/>
      <c r="AF238" s="271"/>
      <c r="AG238" s="271"/>
      <c r="AH238" s="271"/>
      <c r="AI238" s="271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</row>
    <row r="239" spans="1:64">
      <c r="P239" s="292"/>
      <c r="Q239" s="292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271"/>
      <c r="AE239" s="271"/>
      <c r="AF239" s="271"/>
      <c r="AG239" s="271"/>
      <c r="AH239" s="271"/>
      <c r="AI239" s="271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</row>
    <row r="240" spans="1:64">
      <c r="P240" s="292"/>
      <c r="Q240" s="292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271"/>
      <c r="AE240" s="271"/>
      <c r="AF240" s="271"/>
      <c r="AG240" s="271"/>
      <c r="AH240" s="271"/>
      <c r="AI240" s="271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</row>
    <row r="241" spans="1:64">
      <c r="P241" s="292"/>
      <c r="Q241" s="292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271"/>
      <c r="AE241" s="271"/>
      <c r="AF241" s="271"/>
      <c r="AG241" s="271"/>
      <c r="AH241" s="271"/>
      <c r="AI241" s="271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</row>
    <row r="242" spans="1:64">
      <c r="P242" s="292"/>
      <c r="Q242" s="292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271"/>
      <c r="AE242" s="271"/>
      <c r="AF242" s="271"/>
      <c r="AG242" s="271"/>
      <c r="AH242" s="271"/>
      <c r="AI242" s="271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</row>
    <row r="243" spans="1:64">
      <c r="B243" s="145"/>
      <c r="C243" s="145"/>
      <c r="D243" s="145"/>
      <c r="E243" s="145"/>
      <c r="P243" s="292"/>
      <c r="Q243" s="292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271"/>
      <c r="AE243" s="271"/>
      <c r="AF243" s="271"/>
      <c r="AG243" s="271"/>
      <c r="AH243" s="271"/>
      <c r="AI243" s="271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</row>
    <row r="244" spans="1:64">
      <c r="A244" s="145"/>
      <c r="B244" s="145"/>
      <c r="C244" s="145"/>
      <c r="D244" s="145"/>
      <c r="E244" s="145"/>
      <c r="P244" s="292"/>
      <c r="Q244" s="292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271"/>
      <c r="AE244" s="271"/>
      <c r="AF244" s="271"/>
      <c r="AG244" s="271"/>
      <c r="AH244" s="271"/>
      <c r="AI244" s="271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</row>
    <row r="245" spans="1:64">
      <c r="A245" s="145"/>
      <c r="B245" s="145"/>
      <c r="C245" s="145"/>
      <c r="D245" s="145"/>
      <c r="E245" s="145"/>
      <c r="P245" s="292"/>
      <c r="Q245" s="292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271"/>
      <c r="AE245" s="271"/>
      <c r="AF245" s="271"/>
      <c r="AG245" s="271"/>
      <c r="AH245" s="271"/>
      <c r="AI245" s="271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</row>
    <row r="246" spans="1:64">
      <c r="A246" s="145"/>
      <c r="B246" s="145"/>
      <c r="D246" s="145"/>
      <c r="E246" s="145"/>
      <c r="P246" s="292"/>
      <c r="Q246" s="292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271"/>
      <c r="AE246" s="271"/>
      <c r="AF246" s="271"/>
      <c r="AG246" s="271"/>
      <c r="AH246" s="271"/>
      <c r="AI246" s="271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</row>
    <row r="247" spans="1:64">
      <c r="B247" s="145"/>
      <c r="C247" s="145"/>
      <c r="D247" s="145"/>
      <c r="E247" s="145"/>
      <c r="P247" s="292"/>
      <c r="Q247" s="292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271"/>
      <c r="AE247" s="271"/>
      <c r="AF247" s="271"/>
      <c r="AG247" s="271"/>
      <c r="AH247" s="271"/>
      <c r="AI247" s="271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</row>
    <row r="248" spans="1:64">
      <c r="A248" s="145"/>
      <c r="B248" s="145"/>
      <c r="C248" s="145"/>
      <c r="D248" s="145"/>
      <c r="E248" s="145"/>
      <c r="P248" s="292"/>
      <c r="Q248" s="292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271"/>
      <c r="AE248" s="271"/>
      <c r="AF248" s="271"/>
      <c r="AG248" s="271"/>
      <c r="AH248" s="271"/>
      <c r="AI248" s="271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</row>
    <row r="249" spans="1:64">
      <c r="A249" s="145"/>
      <c r="B249" s="145"/>
      <c r="C249" s="145"/>
      <c r="D249" s="145"/>
      <c r="E249" s="145"/>
      <c r="P249" s="292"/>
      <c r="Q249" s="292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271"/>
      <c r="AE249" s="271"/>
      <c r="AF249" s="271"/>
      <c r="AG249" s="271"/>
      <c r="AH249" s="271"/>
      <c r="AI249" s="271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</row>
    <row r="250" spans="1:64">
      <c r="A250" s="145"/>
      <c r="B250" s="145"/>
      <c r="D250" s="145"/>
      <c r="E250" s="145"/>
      <c r="P250" s="292"/>
      <c r="Q250" s="292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271"/>
      <c r="AE250" s="271"/>
      <c r="AF250" s="271"/>
      <c r="AG250" s="271"/>
      <c r="AH250" s="271"/>
      <c r="AI250" s="271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</row>
    <row r="251" spans="1:64">
      <c r="C251" s="145"/>
      <c r="D251" s="145"/>
      <c r="E251" s="145"/>
      <c r="P251" s="292"/>
      <c r="Q251" s="292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271"/>
      <c r="AE251" s="271"/>
      <c r="AF251" s="271"/>
      <c r="AG251" s="271"/>
      <c r="AH251" s="271"/>
      <c r="AI251" s="271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</row>
    <row r="252" spans="1:64">
      <c r="A252" s="145"/>
      <c r="B252" s="9"/>
      <c r="P252" s="292"/>
      <c r="Q252" s="292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271"/>
      <c r="AE252" s="271"/>
      <c r="AF252" s="271"/>
      <c r="AG252" s="271"/>
      <c r="AH252" s="271"/>
      <c r="AI252" s="271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</row>
    <row r="253" spans="1:64">
      <c r="A253" s="145"/>
      <c r="B253" s="9"/>
      <c r="P253" s="292"/>
      <c r="Q253" s="292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271"/>
      <c r="AE253" s="271"/>
      <c r="AF253" s="271"/>
      <c r="AG253" s="271"/>
      <c r="AH253" s="271"/>
      <c r="AI253" s="271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</row>
    <row r="254" spans="1:64">
      <c r="A254" s="145"/>
      <c r="B254" s="9"/>
      <c r="P254" s="292"/>
      <c r="Q254" s="292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271"/>
      <c r="AE254" s="271"/>
      <c r="AF254" s="271"/>
      <c r="AG254" s="271"/>
      <c r="AH254" s="271"/>
      <c r="AI254" s="271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</row>
    <row r="255" spans="1:64">
      <c r="A255" s="145"/>
      <c r="B255" s="9"/>
      <c r="P255" s="292"/>
      <c r="Q255" s="292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271"/>
      <c r="AE255" s="271"/>
      <c r="AF255" s="271"/>
      <c r="AG255" s="271"/>
      <c r="AH255" s="271"/>
      <c r="AI255" s="271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</row>
    <row r="256" spans="1:64">
      <c r="A256" s="145"/>
      <c r="B256" s="9"/>
      <c r="P256" s="292"/>
      <c r="Q256" s="292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271"/>
      <c r="AE256" s="271"/>
      <c r="AF256" s="271"/>
      <c r="AG256" s="271"/>
      <c r="AH256" s="271"/>
      <c r="AI256" s="271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</row>
    <row r="257" spans="1:64">
      <c r="A257" s="145"/>
      <c r="B257" s="9"/>
      <c r="P257" s="292"/>
      <c r="Q257" s="292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271"/>
      <c r="AE257" s="271"/>
      <c r="AF257" s="271"/>
      <c r="AG257" s="271"/>
      <c r="AH257" s="271"/>
      <c r="AI257" s="271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</row>
    <row r="258" spans="1:64">
      <c r="A258" s="145"/>
      <c r="B258" s="9"/>
      <c r="P258" s="292"/>
      <c r="Q258" s="292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271"/>
      <c r="AE258" s="271"/>
      <c r="AF258" s="271"/>
      <c r="AG258" s="271"/>
      <c r="AH258" s="271"/>
      <c r="AI258" s="271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</row>
    <row r="259" spans="1:64">
      <c r="A259" s="145"/>
      <c r="B259" s="9"/>
      <c r="P259" s="292"/>
      <c r="Q259" s="292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271"/>
      <c r="AE259" s="271"/>
      <c r="AF259" s="271"/>
      <c r="AG259" s="271"/>
      <c r="AH259" s="271"/>
      <c r="AI259" s="271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</row>
    <row r="260" spans="1:64">
      <c r="A260" s="145"/>
      <c r="P260" s="292"/>
      <c r="Q260" s="292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271"/>
      <c r="AE260" s="271"/>
      <c r="AF260" s="271"/>
      <c r="AG260" s="271"/>
      <c r="AH260" s="271"/>
      <c r="AI260" s="271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</row>
    <row r="261" spans="1:64">
      <c r="A261" s="145"/>
      <c r="P261" s="292"/>
      <c r="Q261" s="292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271"/>
      <c r="AE261" s="271"/>
      <c r="AF261" s="271"/>
      <c r="AG261" s="271"/>
      <c r="AH261" s="271"/>
      <c r="AI261" s="271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</row>
    <row r="262" spans="1:64">
      <c r="A262" s="145"/>
      <c r="P262" s="292"/>
      <c r="Q262" s="292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271"/>
      <c r="AE262" s="271"/>
      <c r="AF262" s="271"/>
      <c r="AG262" s="271"/>
      <c r="AH262" s="271"/>
      <c r="AI262" s="271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</row>
    <row r="263" spans="1:64">
      <c r="A263" s="145"/>
      <c r="P263" s="292"/>
      <c r="Q263" s="292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271"/>
      <c r="AE263" s="271"/>
      <c r="AF263" s="271"/>
      <c r="AG263" s="271"/>
      <c r="AH263" s="271"/>
      <c r="AI263" s="271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</row>
    <row r="264" spans="1:64">
      <c r="A264" s="145"/>
      <c r="P264" s="292"/>
      <c r="Q264" s="292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271"/>
      <c r="AE264" s="271"/>
      <c r="AF264" s="271"/>
      <c r="AG264" s="271"/>
      <c r="AH264" s="271"/>
      <c r="AI264" s="271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</row>
    <row r="265" spans="1:64">
      <c r="A265" s="145"/>
      <c r="P265" s="292"/>
      <c r="Q265" s="292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271"/>
      <c r="AE265" s="271"/>
      <c r="AF265" s="271"/>
      <c r="AG265" s="271"/>
      <c r="AH265" s="271"/>
      <c r="AI265" s="271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</row>
    <row r="266" spans="1:64">
      <c r="A266" s="145"/>
      <c r="B266" s="266"/>
      <c r="C266" s="144"/>
      <c r="I266" s="273"/>
      <c r="J266" s="273"/>
      <c r="K266" s="273"/>
      <c r="L266" s="274"/>
      <c r="M266" s="273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271"/>
      <c r="AE266" s="271"/>
      <c r="AF266" s="271"/>
      <c r="AG266" s="271"/>
      <c r="AH266" s="271"/>
      <c r="AI266" s="271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</row>
    <row r="267" spans="1:64">
      <c r="A267" s="145"/>
      <c r="B267" s="266"/>
      <c r="C267" s="144"/>
      <c r="I267" s="273"/>
      <c r="J267" s="273"/>
      <c r="K267" s="273"/>
      <c r="L267" s="274"/>
      <c r="M267" s="273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271"/>
      <c r="AE267" s="271"/>
      <c r="AF267" s="271"/>
      <c r="AG267" s="271"/>
      <c r="AH267" s="271"/>
      <c r="AI267" s="271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</row>
    <row r="268" spans="1:64">
      <c r="A268" s="145"/>
      <c r="B268" s="266"/>
      <c r="C268" s="144"/>
      <c r="I268" s="273"/>
      <c r="J268" s="273"/>
      <c r="K268" s="273"/>
      <c r="L268" s="274"/>
      <c r="M268" s="273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271"/>
      <c r="AE268" s="271"/>
      <c r="AF268" s="271"/>
      <c r="AG268" s="271"/>
      <c r="AH268" s="271"/>
      <c r="AI268" s="271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</row>
    <row r="269" spans="1:64">
      <c r="A269" s="145"/>
      <c r="B269" s="266"/>
      <c r="C269" s="144"/>
      <c r="I269" s="273"/>
      <c r="J269" s="273"/>
      <c r="K269" s="273"/>
      <c r="L269" s="274"/>
      <c r="M269" s="273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271"/>
      <c r="AE269" s="271"/>
      <c r="AF269" s="271"/>
      <c r="AG269" s="271"/>
      <c r="AH269" s="271"/>
      <c r="AI269" s="271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</row>
    <row r="270" spans="1:64">
      <c r="A270" s="145"/>
      <c r="B270" s="266"/>
      <c r="C270" s="144"/>
      <c r="I270" s="273"/>
      <c r="J270" s="273"/>
      <c r="K270" s="273"/>
      <c r="L270" s="274"/>
      <c r="M270" s="273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271"/>
      <c r="AE270" s="271"/>
      <c r="AF270" s="271"/>
      <c r="AG270" s="271"/>
      <c r="AH270" s="271"/>
      <c r="AI270" s="271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</row>
    <row r="271" spans="1:64">
      <c r="A271" s="145"/>
      <c r="B271" s="266"/>
      <c r="C271" s="144"/>
      <c r="I271" s="273"/>
      <c r="J271" s="273"/>
      <c r="K271" s="273"/>
      <c r="L271" s="274"/>
      <c r="M271" s="273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271"/>
      <c r="AE271" s="271"/>
      <c r="AF271" s="271"/>
      <c r="AG271" s="271"/>
      <c r="AH271" s="271"/>
      <c r="AI271" s="271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</row>
    <row r="272" spans="1:64">
      <c r="A272" s="145"/>
      <c r="B272" s="266"/>
      <c r="C272" s="144"/>
      <c r="I272" s="273"/>
      <c r="J272" s="273"/>
      <c r="K272" s="273"/>
      <c r="L272" s="274"/>
      <c r="M272" s="273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271"/>
      <c r="AE272" s="271"/>
      <c r="AF272" s="271"/>
      <c r="AG272" s="271"/>
      <c r="AH272" s="271"/>
      <c r="AI272" s="271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</row>
    <row r="273" spans="1:64">
      <c r="A273" s="145"/>
      <c r="B273" s="266"/>
      <c r="C273" s="144"/>
      <c r="I273" s="273"/>
      <c r="J273" s="273"/>
      <c r="K273" s="273"/>
      <c r="L273" s="274"/>
      <c r="M273" s="273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271"/>
      <c r="AE273" s="271"/>
      <c r="AF273" s="271"/>
      <c r="AG273" s="271"/>
      <c r="AH273" s="271"/>
      <c r="AI273" s="271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</row>
    <row r="274" spans="1:64">
      <c r="A274" s="145"/>
      <c r="B274" s="266"/>
      <c r="C274" s="144"/>
      <c r="I274" s="273"/>
      <c r="J274" s="273"/>
      <c r="K274" s="273"/>
      <c r="L274" s="274"/>
      <c r="M274" s="273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271"/>
      <c r="AE274" s="271"/>
      <c r="AF274" s="271"/>
      <c r="AG274" s="271"/>
      <c r="AH274" s="271"/>
      <c r="AI274" s="271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</row>
    <row r="275" spans="1:64">
      <c r="A275" s="145"/>
      <c r="B275" s="266"/>
      <c r="C275" s="144"/>
      <c r="I275" s="273"/>
      <c r="J275" s="273"/>
      <c r="K275" s="273"/>
      <c r="L275" s="274"/>
      <c r="M275" s="273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271"/>
      <c r="AE275" s="271"/>
      <c r="AF275" s="271"/>
      <c r="AG275" s="271"/>
      <c r="AH275" s="271"/>
      <c r="AI275" s="271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</row>
    <row r="276" spans="1:64">
      <c r="A276" s="145"/>
      <c r="B276" s="266"/>
      <c r="C276" s="144"/>
      <c r="I276" s="273"/>
      <c r="J276" s="273"/>
      <c r="K276" s="273"/>
      <c r="L276" s="274"/>
      <c r="M276" s="273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271"/>
      <c r="AE276" s="271"/>
      <c r="AF276" s="271"/>
      <c r="AG276" s="271"/>
      <c r="AH276" s="271"/>
      <c r="AI276" s="271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</row>
    <row r="277" spans="1:64">
      <c r="A277" s="145"/>
      <c r="B277" s="266"/>
      <c r="C277" s="144"/>
      <c r="I277" s="273"/>
      <c r="J277" s="273"/>
      <c r="K277" s="273"/>
      <c r="L277" s="274"/>
      <c r="M277" s="273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271"/>
      <c r="AE277" s="271"/>
      <c r="AF277" s="271"/>
      <c r="AG277" s="271"/>
      <c r="AH277" s="271"/>
      <c r="AI277" s="271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</row>
    <row r="278" spans="1:64">
      <c r="A278" s="145"/>
      <c r="B278" s="266"/>
      <c r="C278" s="144"/>
      <c r="I278" s="273"/>
      <c r="J278" s="273"/>
      <c r="K278" s="273"/>
      <c r="L278" s="274"/>
      <c r="M278" s="273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271"/>
      <c r="AE278" s="271"/>
      <c r="AF278" s="271"/>
      <c r="AG278" s="271"/>
      <c r="AH278" s="271"/>
      <c r="AI278" s="271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</row>
    <row r="279" spans="1:64">
      <c r="A279" s="145"/>
      <c r="B279" s="266"/>
      <c r="C279" s="144"/>
      <c r="I279" s="273"/>
      <c r="J279" s="273"/>
      <c r="K279" s="273"/>
      <c r="L279" s="274"/>
      <c r="M279" s="273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271"/>
      <c r="AE279" s="271"/>
      <c r="AF279" s="271"/>
      <c r="AG279" s="271"/>
      <c r="AH279" s="271"/>
      <c r="AI279" s="271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</row>
    <row r="280" spans="1:64">
      <c r="A280" s="145"/>
      <c r="B280" s="266"/>
      <c r="C280" s="144"/>
      <c r="I280" s="273"/>
      <c r="J280" s="273"/>
      <c r="K280" s="273"/>
      <c r="L280" s="274"/>
      <c r="M280" s="273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271"/>
      <c r="AE280" s="271"/>
      <c r="AF280" s="271"/>
      <c r="AG280" s="271"/>
      <c r="AH280" s="271"/>
      <c r="AI280" s="271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</row>
    <row r="281" spans="1:64">
      <c r="A281" s="145"/>
      <c r="B281" s="266"/>
      <c r="C281" s="144"/>
      <c r="I281" s="273"/>
      <c r="J281" s="273"/>
      <c r="K281" s="273"/>
      <c r="L281" s="274"/>
      <c r="M281" s="273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271"/>
      <c r="AE281" s="271"/>
      <c r="AF281" s="271"/>
      <c r="AG281" s="271"/>
      <c r="AH281" s="271"/>
      <c r="AI281" s="271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</row>
    <row r="282" spans="1:64">
      <c r="A282" s="145"/>
      <c r="B282" s="266"/>
      <c r="C282" s="144"/>
      <c r="I282" s="273"/>
      <c r="J282" s="273"/>
      <c r="K282" s="273"/>
      <c r="L282" s="274"/>
      <c r="M282" s="273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271"/>
      <c r="AE282" s="271"/>
      <c r="AF282" s="271"/>
      <c r="AG282" s="271"/>
      <c r="AH282" s="271"/>
      <c r="AI282" s="271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</row>
    <row r="283" spans="1:64">
      <c r="A283" s="145"/>
      <c r="B283" s="266"/>
      <c r="C283" s="144"/>
      <c r="I283" s="273"/>
      <c r="J283" s="273"/>
      <c r="K283" s="273"/>
      <c r="L283" s="274"/>
      <c r="M283" s="273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271"/>
      <c r="AE283" s="271"/>
      <c r="AF283" s="271"/>
      <c r="AG283" s="271"/>
      <c r="AH283" s="271"/>
      <c r="AI283" s="271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</row>
    <row r="284" spans="1:64">
      <c r="A284" s="145"/>
      <c r="B284" s="266"/>
      <c r="C284" s="144"/>
      <c r="I284" s="273"/>
      <c r="J284" s="273"/>
      <c r="K284" s="273"/>
      <c r="L284" s="274"/>
      <c r="M284" s="273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271"/>
      <c r="AE284" s="271"/>
      <c r="AF284" s="271"/>
      <c r="AG284" s="271"/>
      <c r="AH284" s="271"/>
      <c r="AI284" s="271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</row>
    <row r="285" spans="1:64">
      <c r="A285" s="145"/>
      <c r="B285" s="266"/>
      <c r="C285" s="144"/>
      <c r="I285" s="273"/>
      <c r="J285" s="273"/>
      <c r="K285" s="273"/>
      <c r="L285" s="274"/>
      <c r="M285" s="273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271"/>
      <c r="AE285" s="271"/>
      <c r="AF285" s="271"/>
      <c r="AG285" s="271"/>
      <c r="AH285" s="271"/>
      <c r="AI285" s="271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</row>
    <row r="286" spans="1:64">
      <c r="A286" s="145"/>
      <c r="B286" s="266"/>
      <c r="C286" s="144"/>
      <c r="I286" s="273"/>
      <c r="J286" s="273"/>
      <c r="K286" s="273"/>
      <c r="L286" s="274"/>
      <c r="M286" s="273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271"/>
      <c r="AE286" s="271"/>
      <c r="AF286" s="271"/>
      <c r="AG286" s="271"/>
      <c r="AH286" s="271"/>
      <c r="AI286" s="271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</row>
    <row r="287" spans="1:64">
      <c r="A287" s="145"/>
      <c r="B287" s="266"/>
      <c r="C287" s="144"/>
      <c r="I287" s="273"/>
      <c r="J287" s="273"/>
      <c r="K287" s="273"/>
      <c r="L287" s="274"/>
      <c r="M287" s="273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271"/>
      <c r="AE287" s="271"/>
      <c r="AF287" s="271"/>
      <c r="AG287" s="271"/>
      <c r="AH287" s="271"/>
      <c r="AI287" s="271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</row>
    <row r="288" spans="1:64">
      <c r="A288" s="145"/>
      <c r="B288" s="266"/>
      <c r="C288" s="144"/>
      <c r="I288" s="273"/>
      <c r="J288" s="273"/>
      <c r="K288" s="273"/>
      <c r="L288" s="274"/>
      <c r="M288" s="273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271"/>
      <c r="AE288" s="271"/>
      <c r="AF288" s="271"/>
      <c r="AG288" s="271"/>
      <c r="AH288" s="271"/>
      <c r="AI288" s="271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</row>
    <row r="289" spans="1:64">
      <c r="A289" s="145"/>
      <c r="B289" s="266"/>
      <c r="C289" s="144"/>
      <c r="I289" s="273"/>
      <c r="J289" s="273"/>
      <c r="K289" s="273"/>
      <c r="L289" s="274"/>
      <c r="M289" s="273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271"/>
      <c r="AE289" s="271"/>
      <c r="AF289" s="271"/>
      <c r="AG289" s="271"/>
      <c r="AH289" s="271"/>
      <c r="AI289" s="271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</row>
    <row r="290" spans="1:64">
      <c r="A290" s="145"/>
      <c r="B290" s="266"/>
      <c r="C290" s="144"/>
      <c r="I290" s="273"/>
      <c r="J290" s="273"/>
      <c r="K290" s="273"/>
      <c r="L290" s="274"/>
      <c r="M290" s="273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271"/>
      <c r="AE290" s="271"/>
      <c r="AF290" s="271"/>
      <c r="AG290" s="271"/>
      <c r="AH290" s="271"/>
      <c r="AI290" s="271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</row>
    <row r="291" spans="1:64">
      <c r="A291" s="145"/>
      <c r="B291" s="266"/>
      <c r="C291" s="144"/>
      <c r="I291" s="273"/>
      <c r="J291" s="273"/>
      <c r="K291" s="273"/>
      <c r="L291" s="274"/>
      <c r="M291" s="273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271"/>
      <c r="AE291" s="271"/>
      <c r="AF291" s="271"/>
      <c r="AG291" s="271"/>
      <c r="AH291" s="271"/>
      <c r="AI291" s="271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</row>
    <row r="292" spans="1:64">
      <c r="A292" s="145"/>
      <c r="B292" s="266"/>
      <c r="C292" s="144"/>
      <c r="I292" s="273"/>
      <c r="J292" s="273"/>
      <c r="K292" s="273"/>
      <c r="L292" s="274"/>
      <c r="M292" s="273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271"/>
      <c r="AE292" s="271"/>
      <c r="AF292" s="271"/>
      <c r="AG292" s="271"/>
      <c r="AH292" s="271"/>
      <c r="AI292" s="271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</row>
    <row r="293" spans="1:64">
      <c r="A293" s="145"/>
      <c r="B293" s="266"/>
      <c r="C293" s="144"/>
      <c r="I293" s="273"/>
      <c r="J293" s="273"/>
      <c r="K293" s="273"/>
      <c r="L293" s="274"/>
      <c r="M293" s="273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271"/>
      <c r="AE293" s="271"/>
      <c r="AF293" s="271"/>
      <c r="AG293" s="271"/>
      <c r="AH293" s="271"/>
      <c r="AI293" s="271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</row>
    <row r="294" spans="1:64">
      <c r="A294" s="145"/>
      <c r="B294" s="266"/>
      <c r="C294" s="144"/>
      <c r="I294" s="273"/>
      <c r="J294" s="273"/>
      <c r="K294" s="273"/>
      <c r="L294" s="274"/>
      <c r="M294" s="273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271"/>
      <c r="AE294" s="271"/>
      <c r="AF294" s="271"/>
      <c r="AG294" s="271"/>
      <c r="AH294" s="271"/>
      <c r="AI294" s="271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</row>
    <row r="295" spans="1:64">
      <c r="A295" s="145"/>
      <c r="B295" s="266"/>
      <c r="C295" s="144"/>
      <c r="I295" s="273"/>
      <c r="J295" s="273"/>
      <c r="K295" s="273"/>
      <c r="L295" s="274"/>
      <c r="M295" s="273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271"/>
      <c r="AE295" s="271"/>
      <c r="AF295" s="271"/>
      <c r="AG295" s="271"/>
      <c r="AH295" s="271"/>
      <c r="AI295" s="271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</row>
    <row r="296" spans="1:64">
      <c r="A296" s="145"/>
      <c r="B296" s="266"/>
      <c r="C296" s="144"/>
      <c r="I296" s="273"/>
      <c r="J296" s="273"/>
      <c r="K296" s="273"/>
      <c r="L296" s="274"/>
      <c r="M296" s="273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271"/>
      <c r="AE296" s="271"/>
      <c r="AF296" s="271"/>
      <c r="AG296" s="271"/>
      <c r="AH296" s="271"/>
      <c r="AI296" s="271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</row>
    <row r="297" spans="1:64">
      <c r="A297" s="145"/>
      <c r="B297" s="266"/>
      <c r="C297" s="144"/>
      <c r="I297" s="273"/>
      <c r="J297" s="273"/>
      <c r="K297" s="273"/>
      <c r="L297" s="274"/>
      <c r="M297" s="273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271"/>
      <c r="AE297" s="271"/>
      <c r="AF297" s="271"/>
      <c r="AG297" s="271"/>
      <c r="AH297" s="271"/>
      <c r="AI297" s="271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</row>
    <row r="298" spans="1:64">
      <c r="A298" s="145"/>
      <c r="B298" s="266"/>
      <c r="C298" s="144"/>
      <c r="I298" s="273"/>
      <c r="J298" s="273"/>
      <c r="K298" s="273"/>
      <c r="L298" s="274"/>
      <c r="M298" s="273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271"/>
      <c r="AE298" s="271"/>
      <c r="AF298" s="271"/>
      <c r="AG298" s="271"/>
      <c r="AH298" s="271"/>
      <c r="AI298" s="271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</row>
    <row r="299" spans="1:64">
      <c r="A299" s="145"/>
      <c r="B299" s="266"/>
      <c r="C299" s="144"/>
      <c r="I299" s="273"/>
      <c r="J299" s="273"/>
      <c r="K299" s="273"/>
      <c r="L299" s="274"/>
      <c r="M299" s="273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271"/>
      <c r="AE299" s="271"/>
      <c r="AF299" s="271"/>
      <c r="AG299" s="271"/>
      <c r="AH299" s="271"/>
      <c r="AI299" s="271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</row>
    <row r="300" spans="1:64">
      <c r="A300" s="145"/>
      <c r="B300" s="266"/>
      <c r="C300" s="144"/>
      <c r="I300" s="273"/>
      <c r="J300" s="273"/>
      <c r="K300" s="273"/>
      <c r="L300" s="274"/>
      <c r="M300" s="273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271"/>
      <c r="AE300" s="271"/>
      <c r="AF300" s="271"/>
      <c r="AG300" s="271"/>
      <c r="AH300" s="271"/>
      <c r="AI300" s="271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</row>
    <row r="301" spans="1:64">
      <c r="A301" s="145"/>
      <c r="B301" s="266"/>
      <c r="C301" s="144"/>
      <c r="I301" s="273"/>
      <c r="J301" s="273"/>
      <c r="K301" s="273"/>
      <c r="L301" s="274"/>
      <c r="M301" s="273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271"/>
      <c r="AE301" s="271"/>
      <c r="AF301" s="271"/>
      <c r="AG301" s="271"/>
      <c r="AH301" s="271"/>
      <c r="AI301" s="271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</row>
    <row r="302" spans="1:64">
      <c r="A302" s="145"/>
      <c r="B302" s="266"/>
      <c r="C302" s="144"/>
      <c r="I302" s="273"/>
      <c r="J302" s="273"/>
      <c r="K302" s="273"/>
      <c r="L302" s="274"/>
      <c r="M302" s="273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271"/>
      <c r="AE302" s="271"/>
      <c r="AF302" s="271"/>
      <c r="AG302" s="271"/>
      <c r="AH302" s="271"/>
      <c r="AI302" s="271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</row>
    <row r="303" spans="1:64">
      <c r="A303" s="145"/>
      <c r="B303" s="266"/>
      <c r="C303" s="144"/>
      <c r="I303" s="273"/>
      <c r="J303" s="273"/>
      <c r="K303" s="273"/>
      <c r="L303" s="274"/>
      <c r="M303" s="273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271"/>
      <c r="AE303" s="271"/>
      <c r="AF303" s="271"/>
      <c r="AG303" s="271"/>
      <c r="AH303" s="271"/>
      <c r="AI303" s="271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</row>
    <row r="304" spans="1:64">
      <c r="A304" s="145"/>
      <c r="B304" s="266"/>
      <c r="C304" s="144"/>
      <c r="I304" s="273"/>
      <c r="J304" s="273"/>
      <c r="K304" s="273"/>
      <c r="L304" s="274"/>
      <c r="M304" s="273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271"/>
      <c r="AE304" s="271"/>
      <c r="AF304" s="271"/>
      <c r="AG304" s="271"/>
      <c r="AH304" s="271"/>
      <c r="AI304" s="271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</row>
    <row r="305" spans="1:64">
      <c r="A305" s="145"/>
      <c r="B305" s="266"/>
      <c r="C305" s="144"/>
      <c r="I305" s="273"/>
      <c r="J305" s="273"/>
      <c r="K305" s="273"/>
      <c r="L305" s="274"/>
      <c r="M305" s="273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271"/>
      <c r="AE305" s="271"/>
      <c r="AF305" s="271"/>
      <c r="AG305" s="271"/>
      <c r="AH305" s="271"/>
      <c r="AI305" s="271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</row>
    <row r="306" spans="1:64">
      <c r="A306" s="145"/>
      <c r="B306" s="266"/>
      <c r="C306" s="144"/>
      <c r="I306" s="273"/>
      <c r="J306" s="273"/>
      <c r="K306" s="273"/>
      <c r="L306" s="274"/>
      <c r="M306" s="273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271"/>
      <c r="AE306" s="271"/>
      <c r="AF306" s="271"/>
      <c r="AG306" s="271"/>
      <c r="AH306" s="271"/>
      <c r="AI306" s="271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</row>
    <row r="307" spans="1:64">
      <c r="A307" s="145"/>
      <c r="B307" s="266"/>
      <c r="C307" s="144"/>
      <c r="I307" s="273"/>
      <c r="J307" s="273"/>
      <c r="K307" s="273"/>
      <c r="L307" s="274"/>
      <c r="M307" s="273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271"/>
      <c r="AE307" s="271"/>
      <c r="AF307" s="271"/>
      <c r="AG307" s="271"/>
      <c r="AH307" s="271"/>
      <c r="AI307" s="271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</row>
    <row r="308" spans="1:64">
      <c r="A308" s="145"/>
      <c r="B308" s="266"/>
      <c r="C308" s="144"/>
      <c r="I308" s="273"/>
      <c r="J308" s="273"/>
      <c r="K308" s="273"/>
      <c r="L308" s="274"/>
      <c r="M308" s="273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271"/>
      <c r="AE308" s="271"/>
      <c r="AF308" s="271"/>
      <c r="AG308" s="271"/>
      <c r="AH308" s="271"/>
      <c r="AI308" s="271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</row>
    <row r="309" spans="1:64">
      <c r="A309" s="145"/>
      <c r="B309" s="266"/>
      <c r="C309" s="144"/>
      <c r="I309" s="273"/>
      <c r="J309" s="273"/>
      <c r="K309" s="273"/>
      <c r="L309" s="274"/>
      <c r="M309" s="273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271"/>
      <c r="AE309" s="271"/>
      <c r="AF309" s="271"/>
      <c r="AG309" s="271"/>
      <c r="AH309" s="271"/>
      <c r="AI309" s="271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</row>
    <row r="310" spans="1:64">
      <c r="A310" s="145"/>
      <c r="B310" s="266"/>
      <c r="C310" s="144"/>
      <c r="I310" s="273"/>
      <c r="J310" s="273"/>
      <c r="K310" s="273"/>
      <c r="L310" s="274"/>
      <c r="M310" s="273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271"/>
      <c r="AE310" s="271"/>
      <c r="AF310" s="271"/>
      <c r="AG310" s="271"/>
      <c r="AH310" s="271"/>
      <c r="AI310" s="271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</row>
    <row r="311" spans="1:64">
      <c r="A311" s="145"/>
      <c r="B311" s="266"/>
      <c r="C311" s="144"/>
      <c r="I311" s="273"/>
      <c r="J311" s="273"/>
      <c r="K311" s="273"/>
      <c r="L311" s="274"/>
      <c r="M311" s="273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271"/>
      <c r="AE311" s="271"/>
      <c r="AF311" s="271"/>
      <c r="AG311" s="271"/>
      <c r="AH311" s="271"/>
      <c r="AI311" s="271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</row>
    <row r="312" spans="1:64">
      <c r="A312" s="145"/>
      <c r="B312" s="266"/>
      <c r="C312" s="144"/>
      <c r="I312" s="273"/>
      <c r="J312" s="273"/>
      <c r="K312" s="273"/>
      <c r="L312" s="274"/>
      <c r="M312" s="273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271"/>
      <c r="AE312" s="271"/>
      <c r="AF312" s="271"/>
      <c r="AG312" s="271"/>
      <c r="AH312" s="271"/>
      <c r="AI312" s="271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</row>
    <row r="313" spans="1:64">
      <c r="A313" s="145"/>
      <c r="B313" s="266"/>
      <c r="C313" s="144"/>
      <c r="I313" s="273"/>
      <c r="J313" s="273"/>
      <c r="K313" s="273"/>
      <c r="L313" s="274"/>
      <c r="M313" s="273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271"/>
      <c r="AE313" s="271"/>
      <c r="AF313" s="271"/>
      <c r="AG313" s="271"/>
      <c r="AH313" s="271"/>
      <c r="AI313" s="271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</row>
    <row r="314" spans="1:64">
      <c r="A314" s="145"/>
      <c r="B314" s="266"/>
      <c r="C314" s="144"/>
      <c r="I314" s="273"/>
      <c r="J314" s="273"/>
      <c r="K314" s="273"/>
      <c r="L314" s="274"/>
      <c r="M314" s="273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271"/>
      <c r="AE314" s="271"/>
      <c r="AF314" s="271"/>
      <c r="AG314" s="271"/>
      <c r="AH314" s="271"/>
      <c r="AI314" s="271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</row>
    <row r="315" spans="1:64">
      <c r="A315" s="145"/>
      <c r="B315" s="266"/>
      <c r="C315" s="144"/>
      <c r="I315" s="273"/>
      <c r="J315" s="273"/>
      <c r="K315" s="273"/>
      <c r="L315" s="274"/>
      <c r="M315" s="273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271"/>
      <c r="AE315" s="271"/>
      <c r="AF315" s="271"/>
      <c r="AG315" s="271"/>
      <c r="AH315" s="271"/>
      <c r="AI315" s="271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</row>
    <row r="316" spans="1:64">
      <c r="A316" s="145"/>
      <c r="B316" s="266"/>
      <c r="C316" s="144"/>
      <c r="I316" s="273"/>
      <c r="J316" s="273"/>
      <c r="K316" s="273"/>
      <c r="L316" s="274"/>
      <c r="M316" s="273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271"/>
      <c r="AE316" s="271"/>
      <c r="AF316" s="271"/>
      <c r="AG316" s="271"/>
      <c r="AH316" s="271"/>
      <c r="AI316" s="271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</row>
    <row r="317" spans="1:64">
      <c r="A317" s="145"/>
      <c r="B317" s="266"/>
      <c r="C317" s="144"/>
      <c r="I317" s="273"/>
      <c r="J317" s="273"/>
      <c r="K317" s="273"/>
      <c r="L317" s="274"/>
      <c r="M317" s="273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271"/>
      <c r="AE317" s="271"/>
      <c r="AF317" s="271"/>
      <c r="AG317" s="271"/>
      <c r="AH317" s="271"/>
      <c r="AI317" s="271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</row>
    <row r="318" spans="1:64">
      <c r="A318" s="145"/>
      <c r="B318" s="266"/>
      <c r="C318" s="144"/>
      <c r="I318" s="273"/>
      <c r="J318" s="273"/>
      <c r="K318" s="273"/>
      <c r="L318" s="274"/>
      <c r="M318" s="273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271"/>
      <c r="AE318" s="271"/>
      <c r="AF318" s="271"/>
      <c r="AG318" s="271"/>
      <c r="AH318" s="271"/>
      <c r="AI318" s="271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</row>
    <row r="319" spans="1:64">
      <c r="A319" s="145"/>
      <c r="B319" s="266"/>
      <c r="C319" s="144"/>
      <c r="I319" s="273"/>
      <c r="J319" s="273"/>
      <c r="K319" s="273"/>
      <c r="L319" s="274"/>
      <c r="M319" s="273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271"/>
      <c r="AE319" s="271"/>
      <c r="AF319" s="271"/>
      <c r="AG319" s="271"/>
      <c r="AH319" s="271"/>
      <c r="AI319" s="271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</row>
    <row r="320" spans="1:64">
      <c r="A320" s="145"/>
      <c r="B320" s="266"/>
      <c r="C320" s="144"/>
      <c r="I320" s="273"/>
      <c r="J320" s="273"/>
      <c r="K320" s="273"/>
      <c r="L320" s="274"/>
      <c r="M320" s="273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271"/>
      <c r="AE320" s="271"/>
      <c r="AF320" s="271"/>
      <c r="AG320" s="271"/>
      <c r="AH320" s="271"/>
      <c r="AI320" s="271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</row>
    <row r="321" spans="1:64">
      <c r="A321" s="145"/>
      <c r="B321" s="266"/>
      <c r="C321" s="144"/>
      <c r="I321" s="273"/>
      <c r="J321" s="273"/>
      <c r="K321" s="273"/>
      <c r="L321" s="274"/>
      <c r="M321" s="273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271"/>
      <c r="AE321" s="271"/>
      <c r="AF321" s="271"/>
      <c r="AG321" s="271"/>
      <c r="AH321" s="271"/>
      <c r="AI321" s="271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</row>
    <row r="322" spans="1:64">
      <c r="A322" s="145"/>
      <c r="B322" s="266"/>
      <c r="C322" s="144"/>
      <c r="I322" s="273"/>
      <c r="J322" s="273"/>
      <c r="K322" s="273"/>
      <c r="L322" s="274"/>
      <c r="M322" s="273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271"/>
      <c r="AE322" s="271"/>
      <c r="AF322" s="271"/>
      <c r="AG322" s="271"/>
      <c r="AH322" s="271"/>
      <c r="AI322" s="271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</row>
    <row r="323" spans="1:64">
      <c r="A323" s="145"/>
      <c r="B323" s="266"/>
      <c r="C323" s="144"/>
      <c r="I323" s="273"/>
      <c r="J323" s="273"/>
      <c r="K323" s="273"/>
      <c r="L323" s="274"/>
      <c r="M323" s="273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271"/>
      <c r="AE323" s="271"/>
      <c r="AF323" s="271"/>
      <c r="AG323" s="271"/>
      <c r="AH323" s="271"/>
      <c r="AI323" s="271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</row>
    <row r="324" spans="1:64">
      <c r="A324" s="145"/>
      <c r="B324" s="266"/>
      <c r="C324" s="144"/>
      <c r="I324" s="273"/>
      <c r="J324" s="273"/>
      <c r="K324" s="273"/>
      <c r="L324" s="274"/>
      <c r="M324" s="273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271"/>
      <c r="AE324" s="271"/>
      <c r="AF324" s="271"/>
      <c r="AG324" s="271"/>
      <c r="AH324" s="271"/>
      <c r="AI324" s="271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</row>
    <row r="325" spans="1:64">
      <c r="A325" s="145"/>
      <c r="B325" s="266"/>
      <c r="C325" s="144"/>
      <c r="I325" s="273"/>
      <c r="J325" s="273"/>
      <c r="K325" s="273"/>
      <c r="L325" s="274"/>
      <c r="M325" s="273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271"/>
      <c r="AE325" s="271"/>
      <c r="AF325" s="271"/>
      <c r="AG325" s="271"/>
      <c r="AH325" s="271"/>
      <c r="AI325" s="271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</row>
    <row r="326" spans="1:64">
      <c r="A326" s="145"/>
      <c r="B326" s="266"/>
      <c r="C326" s="144"/>
      <c r="I326" s="273"/>
      <c r="J326" s="273"/>
      <c r="K326" s="273"/>
      <c r="L326" s="274"/>
      <c r="M326" s="273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271"/>
      <c r="AE326" s="271"/>
      <c r="AF326" s="271"/>
      <c r="AG326" s="271"/>
      <c r="AH326" s="271"/>
      <c r="AI326" s="271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</row>
    <row r="327" spans="1:64">
      <c r="A327" s="145"/>
      <c r="B327" s="266"/>
      <c r="C327" s="144"/>
      <c r="I327" s="273"/>
      <c r="J327" s="273"/>
      <c r="K327" s="273"/>
      <c r="L327" s="274"/>
      <c r="M327" s="273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271"/>
      <c r="AE327" s="271"/>
      <c r="AF327" s="271"/>
      <c r="AG327" s="271"/>
      <c r="AH327" s="271"/>
      <c r="AI327" s="271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</row>
    <row r="328" spans="1:64">
      <c r="A328" s="145"/>
      <c r="B328" s="266"/>
      <c r="C328" s="144"/>
      <c r="I328" s="273"/>
      <c r="J328" s="273"/>
      <c r="K328" s="273"/>
      <c r="L328" s="274"/>
      <c r="M328" s="273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271"/>
      <c r="AE328" s="271"/>
      <c r="AF328" s="271"/>
      <c r="AG328" s="271"/>
      <c r="AH328" s="271"/>
      <c r="AI328" s="271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</row>
    <row r="329" spans="1:64">
      <c r="A329" s="145"/>
      <c r="B329" s="266"/>
      <c r="C329" s="144"/>
      <c r="I329" s="273"/>
      <c r="J329" s="273"/>
      <c r="K329" s="273"/>
      <c r="L329" s="274"/>
      <c r="M329" s="273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271"/>
      <c r="AE329" s="271"/>
      <c r="AF329" s="271"/>
      <c r="AG329" s="271"/>
      <c r="AH329" s="271"/>
      <c r="AI329" s="271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</row>
    <row r="330" spans="1:64">
      <c r="A330" s="145"/>
      <c r="B330" s="266"/>
      <c r="C330" s="144"/>
      <c r="I330" s="273"/>
      <c r="J330" s="273"/>
      <c r="K330" s="273"/>
      <c r="L330" s="274"/>
      <c r="M330" s="273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271"/>
      <c r="AE330" s="271"/>
      <c r="AF330" s="271"/>
      <c r="AG330" s="271"/>
      <c r="AH330" s="271"/>
      <c r="AI330" s="271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</row>
    <row r="331" spans="1:64">
      <c r="A331" s="145"/>
      <c r="B331" s="266"/>
      <c r="C331" s="144"/>
      <c r="I331" s="273"/>
      <c r="J331" s="273"/>
      <c r="K331" s="273"/>
      <c r="L331" s="274"/>
      <c r="M331" s="273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271"/>
      <c r="AE331" s="271"/>
      <c r="AF331" s="271"/>
      <c r="AG331" s="271"/>
      <c r="AH331" s="271"/>
      <c r="AI331" s="271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</row>
    <row r="332" spans="1:64">
      <c r="A332" s="145"/>
      <c r="B332" s="266"/>
      <c r="C332" s="144"/>
      <c r="I332" s="273"/>
      <c r="J332" s="273"/>
      <c r="K332" s="273"/>
      <c r="L332" s="274"/>
      <c r="M332" s="273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271"/>
      <c r="AE332" s="271"/>
      <c r="AF332" s="271"/>
      <c r="AG332" s="271"/>
      <c r="AH332" s="271"/>
      <c r="AI332" s="271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</row>
    <row r="333" spans="1:64">
      <c r="A333" s="145"/>
      <c r="B333" s="266"/>
      <c r="C333" s="144"/>
      <c r="I333" s="273"/>
      <c r="J333" s="273"/>
      <c r="K333" s="273"/>
      <c r="L333" s="274"/>
      <c r="M333" s="273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271"/>
      <c r="AE333" s="271"/>
      <c r="AF333" s="271"/>
      <c r="AG333" s="271"/>
      <c r="AH333" s="271"/>
      <c r="AI333" s="271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</row>
    <row r="334" spans="1:64">
      <c r="A334" s="145"/>
      <c r="B334" s="266"/>
      <c r="C334" s="144"/>
      <c r="I334" s="273"/>
      <c r="J334" s="273"/>
      <c r="K334" s="273"/>
      <c r="L334" s="274"/>
      <c r="M334" s="273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271"/>
      <c r="AE334" s="271"/>
      <c r="AF334" s="271"/>
      <c r="AG334" s="271"/>
      <c r="AH334" s="271"/>
      <c r="AI334" s="271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</row>
    <row r="335" spans="1:64">
      <c r="A335" s="145"/>
      <c r="B335" s="266"/>
      <c r="C335" s="144"/>
      <c r="I335" s="273"/>
      <c r="J335" s="273"/>
      <c r="K335" s="273"/>
      <c r="L335" s="274"/>
      <c r="M335" s="273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271"/>
      <c r="AE335" s="271"/>
      <c r="AF335" s="271"/>
      <c r="AG335" s="271"/>
      <c r="AH335" s="271"/>
      <c r="AI335" s="271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</row>
    <row r="336" spans="1:64">
      <c r="A336" s="145"/>
      <c r="B336" s="266"/>
      <c r="C336" s="144"/>
      <c r="I336" s="273"/>
      <c r="J336" s="273"/>
      <c r="K336" s="273"/>
      <c r="L336" s="274"/>
      <c r="M336" s="273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271"/>
      <c r="AE336" s="271"/>
      <c r="AF336" s="271"/>
      <c r="AG336" s="271"/>
      <c r="AH336" s="271"/>
      <c r="AI336" s="271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</row>
    <row r="337" spans="1:64">
      <c r="A337" s="145"/>
      <c r="B337" s="266"/>
      <c r="C337" s="144"/>
      <c r="I337" s="273"/>
      <c r="J337" s="273"/>
      <c r="K337" s="273"/>
      <c r="L337" s="274"/>
      <c r="M337" s="273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271"/>
      <c r="AE337" s="271"/>
      <c r="AF337" s="271"/>
      <c r="AG337" s="271"/>
      <c r="AH337" s="271"/>
      <c r="AI337" s="271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</row>
    <row r="338" spans="1:64">
      <c r="A338" s="145"/>
      <c r="B338" s="266"/>
      <c r="C338" s="144"/>
      <c r="I338" s="273"/>
      <c r="J338" s="273"/>
      <c r="K338" s="273"/>
      <c r="L338" s="274"/>
      <c r="M338" s="273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271"/>
      <c r="AE338" s="271"/>
      <c r="AF338" s="271"/>
      <c r="AG338" s="271"/>
      <c r="AH338" s="271"/>
      <c r="AI338" s="271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</row>
    <row r="339" spans="1:64">
      <c r="A339" s="145"/>
      <c r="B339" s="266"/>
      <c r="C339" s="144"/>
      <c r="I339" s="273"/>
      <c r="J339" s="273"/>
      <c r="K339" s="273"/>
      <c r="L339" s="274"/>
      <c r="M339" s="273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271"/>
      <c r="AE339" s="271"/>
      <c r="AF339" s="271"/>
      <c r="AG339" s="271"/>
      <c r="AH339" s="271"/>
      <c r="AI339" s="271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</row>
    <row r="340" spans="1:64">
      <c r="A340" s="145"/>
      <c r="B340" s="266"/>
      <c r="C340" s="144"/>
      <c r="I340" s="273"/>
      <c r="J340" s="273"/>
      <c r="K340" s="273"/>
      <c r="L340" s="274"/>
      <c r="M340" s="273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271"/>
      <c r="AE340" s="271"/>
      <c r="AF340" s="271"/>
      <c r="AG340" s="271"/>
      <c r="AH340" s="271"/>
      <c r="AI340" s="271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</row>
    <row r="341" spans="1:64">
      <c r="A341" s="145"/>
      <c r="B341" s="266"/>
      <c r="C341" s="144"/>
      <c r="I341" s="273"/>
      <c r="J341" s="273"/>
      <c r="K341" s="273"/>
      <c r="L341" s="274"/>
      <c r="M341" s="273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271"/>
      <c r="AE341" s="271"/>
      <c r="AF341" s="271"/>
      <c r="AG341" s="271"/>
      <c r="AH341" s="271"/>
      <c r="AI341" s="271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</row>
    <row r="342" spans="1:64">
      <c r="A342" s="145"/>
      <c r="B342" s="266"/>
      <c r="C342" s="144"/>
      <c r="I342" s="273"/>
      <c r="J342" s="273"/>
      <c r="K342" s="273"/>
      <c r="L342" s="274"/>
      <c r="M342" s="273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271"/>
      <c r="AE342" s="271"/>
      <c r="AF342" s="271"/>
      <c r="AG342" s="271"/>
      <c r="AH342" s="271"/>
      <c r="AI342" s="271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</row>
    <row r="343" spans="1:64">
      <c r="A343" s="145"/>
      <c r="B343" s="266"/>
      <c r="C343" s="144"/>
      <c r="I343" s="273"/>
      <c r="J343" s="273"/>
      <c r="K343" s="273"/>
      <c r="L343" s="274"/>
      <c r="M343" s="273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271"/>
      <c r="AE343" s="271"/>
      <c r="AF343" s="271"/>
      <c r="AG343" s="271"/>
      <c r="AH343" s="271"/>
      <c r="AI343" s="271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</row>
    <row r="344" spans="1:64">
      <c r="A344" s="145"/>
      <c r="B344" s="266"/>
      <c r="C344" s="144"/>
      <c r="I344" s="273"/>
      <c r="J344" s="273"/>
      <c r="K344" s="273"/>
      <c r="L344" s="274"/>
      <c r="M344" s="273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271"/>
      <c r="AE344" s="271"/>
      <c r="AF344" s="271"/>
      <c r="AG344" s="271"/>
      <c r="AH344" s="271"/>
      <c r="AI344" s="271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</row>
    <row r="345" spans="1:64">
      <c r="A345" s="145"/>
      <c r="B345" s="266"/>
      <c r="C345" s="144"/>
      <c r="I345" s="273"/>
      <c r="J345" s="273"/>
      <c r="K345" s="273"/>
      <c r="L345" s="274"/>
      <c r="M345" s="273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271"/>
      <c r="AE345" s="271"/>
      <c r="AF345" s="271"/>
      <c r="AG345" s="271"/>
      <c r="AH345" s="271"/>
      <c r="AI345" s="271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</row>
    <row r="346" spans="1:64">
      <c r="A346" s="145"/>
      <c r="B346" s="266"/>
      <c r="C346" s="144"/>
      <c r="I346" s="273"/>
      <c r="J346" s="273"/>
      <c r="K346" s="273"/>
      <c r="L346" s="274"/>
      <c r="M346" s="273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271"/>
      <c r="AE346" s="271"/>
      <c r="AF346" s="271"/>
      <c r="AG346" s="271"/>
      <c r="AH346" s="271"/>
      <c r="AI346" s="271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</row>
    <row r="347" spans="1:64">
      <c r="A347" s="145"/>
      <c r="B347" s="266"/>
      <c r="C347" s="144"/>
      <c r="I347" s="273"/>
      <c r="J347" s="273"/>
      <c r="K347" s="273"/>
      <c r="L347" s="274"/>
      <c r="M347" s="273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271"/>
      <c r="AE347" s="271"/>
      <c r="AF347" s="271"/>
      <c r="AG347" s="271"/>
      <c r="AH347" s="271"/>
      <c r="AI347" s="271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</row>
    <row r="348" spans="1:64">
      <c r="A348" s="145"/>
      <c r="B348" s="266"/>
      <c r="C348" s="144"/>
      <c r="I348" s="273"/>
      <c r="J348" s="273"/>
      <c r="K348" s="273"/>
      <c r="L348" s="274"/>
      <c r="M348" s="273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271"/>
      <c r="AE348" s="271"/>
      <c r="AF348" s="271"/>
      <c r="AG348" s="271"/>
      <c r="AH348" s="271"/>
      <c r="AI348" s="271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</row>
    <row r="349" spans="1:64">
      <c r="A349" s="145"/>
      <c r="B349" s="266"/>
      <c r="C349" s="144"/>
      <c r="I349" s="273"/>
      <c r="J349" s="273"/>
      <c r="K349" s="273"/>
      <c r="L349" s="274"/>
      <c r="M349" s="273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271"/>
      <c r="AE349" s="271"/>
      <c r="AF349" s="271"/>
      <c r="AG349" s="271"/>
      <c r="AH349" s="271"/>
      <c r="AI349" s="271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</row>
    <row r="350" spans="1:64">
      <c r="A350" s="145"/>
      <c r="B350" s="266"/>
      <c r="C350" s="144"/>
      <c r="I350" s="273"/>
      <c r="J350" s="273"/>
      <c r="K350" s="273"/>
      <c r="L350" s="274"/>
      <c r="M350" s="273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271"/>
      <c r="AE350" s="271"/>
      <c r="AF350" s="271"/>
      <c r="AG350" s="271"/>
      <c r="AH350" s="271"/>
      <c r="AI350" s="271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</row>
    <row r="351" spans="1:64">
      <c r="A351" s="145"/>
      <c r="B351" s="266"/>
      <c r="C351" s="144"/>
      <c r="I351" s="273"/>
      <c r="J351" s="273"/>
      <c r="K351" s="273"/>
      <c r="L351" s="274"/>
      <c r="M351" s="273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271"/>
      <c r="AE351" s="271"/>
      <c r="AF351" s="271"/>
      <c r="AG351" s="271"/>
      <c r="AH351" s="271"/>
      <c r="AI351" s="271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</row>
    <row r="352" spans="1:64">
      <c r="A352" s="145"/>
      <c r="B352" s="266"/>
      <c r="C352" s="144"/>
      <c r="I352" s="273"/>
      <c r="J352" s="273"/>
      <c r="K352" s="273"/>
      <c r="L352" s="274"/>
      <c r="M352" s="273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271"/>
      <c r="AE352" s="271"/>
      <c r="AF352" s="271"/>
      <c r="AG352" s="271"/>
      <c r="AH352" s="271"/>
      <c r="AI352" s="271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</row>
    <row r="353" spans="1:64">
      <c r="A353" s="145"/>
      <c r="B353" s="266"/>
      <c r="C353" s="144"/>
      <c r="I353" s="273"/>
      <c r="J353" s="273"/>
      <c r="K353" s="273"/>
      <c r="L353" s="274"/>
      <c r="M353" s="273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271"/>
      <c r="AE353" s="271"/>
      <c r="AF353" s="271"/>
      <c r="AG353" s="271"/>
      <c r="AH353" s="271"/>
      <c r="AI353" s="271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</row>
    <row r="354" spans="1:64">
      <c r="A354" s="145"/>
      <c r="B354" s="266"/>
      <c r="C354" s="144"/>
      <c r="I354" s="273"/>
      <c r="J354" s="273"/>
      <c r="K354" s="273"/>
      <c r="L354" s="274"/>
      <c r="M354" s="273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271"/>
      <c r="AE354" s="271"/>
      <c r="AF354" s="271"/>
      <c r="AG354" s="271"/>
      <c r="AH354" s="271"/>
      <c r="AI354" s="271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</row>
    <row r="355" spans="1:64">
      <c r="A355" s="145"/>
      <c r="B355" s="266"/>
      <c r="C355" s="144"/>
      <c r="I355" s="273"/>
      <c r="J355" s="273"/>
      <c r="K355" s="273"/>
      <c r="L355" s="274"/>
      <c r="M355" s="273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271"/>
      <c r="AE355" s="271"/>
      <c r="AF355" s="271"/>
      <c r="AG355" s="271"/>
      <c r="AH355" s="271"/>
      <c r="AI355" s="271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</row>
    <row r="356" spans="1:64">
      <c r="A356" s="145"/>
      <c r="B356" s="266"/>
      <c r="C356" s="144"/>
      <c r="I356" s="273"/>
      <c r="J356" s="273"/>
      <c r="K356" s="273"/>
      <c r="L356" s="274"/>
      <c r="M356" s="273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271"/>
      <c r="AE356" s="271"/>
      <c r="AF356" s="271"/>
      <c r="AG356" s="271"/>
      <c r="AH356" s="271"/>
      <c r="AI356" s="271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</row>
    <row r="357" spans="1:64">
      <c r="A357" s="145"/>
      <c r="B357" s="266"/>
      <c r="C357" s="144"/>
      <c r="I357" s="273"/>
      <c r="J357" s="273"/>
      <c r="K357" s="273"/>
      <c r="L357" s="274"/>
      <c r="M357" s="273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271"/>
      <c r="AE357" s="271"/>
      <c r="AF357" s="271"/>
      <c r="AG357" s="271"/>
      <c r="AH357" s="271"/>
      <c r="AI357" s="271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</row>
    <row r="358" spans="1:64">
      <c r="A358" s="145"/>
      <c r="B358" s="266"/>
      <c r="C358" s="144"/>
      <c r="I358" s="273"/>
      <c r="J358" s="273"/>
      <c r="K358" s="273"/>
      <c r="L358" s="274"/>
      <c r="M358" s="273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271"/>
      <c r="AE358" s="271"/>
      <c r="AF358" s="271"/>
      <c r="AG358" s="271"/>
      <c r="AH358" s="271"/>
      <c r="AI358" s="271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</row>
    <row r="359" spans="1:64">
      <c r="A359" s="145"/>
      <c r="B359" s="266"/>
      <c r="C359" s="144"/>
      <c r="I359" s="273"/>
      <c r="J359" s="273"/>
      <c r="K359" s="273"/>
      <c r="L359" s="274"/>
      <c r="M359" s="273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271"/>
      <c r="AE359" s="271"/>
      <c r="AF359" s="271"/>
      <c r="AG359" s="271"/>
      <c r="AH359" s="271"/>
      <c r="AI359" s="271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</row>
    <row r="360" spans="1:64">
      <c r="A360" s="145"/>
      <c r="B360" s="266"/>
      <c r="C360" s="144"/>
      <c r="I360" s="273"/>
      <c r="J360" s="273"/>
      <c r="K360" s="273"/>
      <c r="L360" s="274"/>
      <c r="M360" s="273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271"/>
      <c r="AE360" s="271"/>
      <c r="AF360" s="271"/>
      <c r="AG360" s="271"/>
      <c r="AH360" s="271"/>
      <c r="AI360" s="271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</row>
    <row r="361" spans="1:64">
      <c r="A361" s="145"/>
      <c r="B361" s="266"/>
      <c r="C361" s="144"/>
      <c r="I361" s="273"/>
      <c r="J361" s="273"/>
      <c r="K361" s="273"/>
      <c r="L361" s="274"/>
      <c r="M361" s="273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271"/>
      <c r="AE361" s="271"/>
      <c r="AF361" s="271"/>
      <c r="AG361" s="271"/>
      <c r="AH361" s="271"/>
      <c r="AI361" s="271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</row>
    <row r="362" spans="1:64">
      <c r="A362" s="145"/>
      <c r="B362" s="266"/>
      <c r="C362" s="144"/>
      <c r="I362" s="273"/>
      <c r="J362" s="273"/>
      <c r="K362" s="273"/>
      <c r="L362" s="274"/>
      <c r="M362" s="273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271"/>
      <c r="AE362" s="271"/>
      <c r="AF362" s="271"/>
      <c r="AG362" s="271"/>
      <c r="AH362" s="271"/>
      <c r="AI362" s="271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</row>
    <row r="363" spans="1:64">
      <c r="A363" s="145"/>
      <c r="B363" s="266"/>
      <c r="C363" s="144"/>
      <c r="I363" s="273"/>
      <c r="J363" s="273"/>
      <c r="K363" s="273"/>
      <c r="L363" s="274"/>
      <c r="M363" s="273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271"/>
      <c r="AE363" s="271"/>
      <c r="AF363" s="271"/>
      <c r="AG363" s="271"/>
      <c r="AH363" s="271"/>
      <c r="AI363" s="271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</row>
    <row r="364" spans="1:64">
      <c r="A364" s="145"/>
      <c r="B364" s="266"/>
      <c r="C364" s="144"/>
      <c r="I364" s="273"/>
      <c r="J364" s="273"/>
      <c r="K364" s="273"/>
      <c r="L364" s="274"/>
      <c r="M364" s="273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271"/>
      <c r="AE364" s="271"/>
      <c r="AF364" s="271"/>
      <c r="AG364" s="271"/>
      <c r="AH364" s="271"/>
      <c r="AI364" s="271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</row>
    <row r="365" spans="1:64">
      <c r="A365" s="145"/>
      <c r="B365" s="266"/>
      <c r="C365" s="144"/>
      <c r="I365" s="273"/>
      <c r="J365" s="273"/>
      <c r="K365" s="273"/>
      <c r="L365" s="274"/>
      <c r="M365" s="273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271"/>
      <c r="AE365" s="271"/>
      <c r="AF365" s="271"/>
      <c r="AG365" s="271"/>
      <c r="AH365" s="271"/>
      <c r="AI365" s="271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</row>
    <row r="366" spans="1:64">
      <c r="A366" s="145"/>
      <c r="B366" s="266"/>
      <c r="C366" s="144"/>
      <c r="I366" s="273"/>
      <c r="J366" s="273"/>
      <c r="K366" s="273"/>
      <c r="L366" s="274"/>
      <c r="M366" s="273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271"/>
      <c r="AE366" s="271"/>
      <c r="AF366" s="271"/>
      <c r="AG366" s="271"/>
      <c r="AH366" s="271"/>
      <c r="AI366" s="271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</row>
    <row r="367" spans="1:64">
      <c r="A367" s="145"/>
      <c r="B367" s="266"/>
      <c r="C367" s="144"/>
      <c r="I367" s="273"/>
      <c r="J367" s="273"/>
      <c r="K367" s="273"/>
      <c r="L367" s="274"/>
      <c r="M367" s="273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271"/>
      <c r="AE367" s="271"/>
      <c r="AF367" s="271"/>
      <c r="AG367" s="271"/>
      <c r="AH367" s="271"/>
      <c r="AI367" s="271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</row>
    <row r="368" spans="1:64">
      <c r="A368" s="145"/>
      <c r="B368" s="266"/>
      <c r="C368" s="144"/>
      <c r="I368" s="273"/>
      <c r="J368" s="273"/>
      <c r="K368" s="273"/>
      <c r="L368" s="274"/>
      <c r="M368" s="273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271"/>
      <c r="AE368" s="271"/>
      <c r="AF368" s="271"/>
      <c r="AG368" s="271"/>
      <c r="AH368" s="271"/>
      <c r="AI368" s="271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</row>
    <row r="369" spans="1:64">
      <c r="A369" s="145"/>
      <c r="B369" s="266"/>
      <c r="C369" s="144"/>
      <c r="I369" s="273"/>
      <c r="J369" s="273"/>
      <c r="K369" s="273"/>
      <c r="L369" s="274"/>
      <c r="M369" s="273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271"/>
      <c r="AE369" s="271"/>
      <c r="AF369" s="271"/>
      <c r="AG369" s="271"/>
      <c r="AH369" s="271"/>
      <c r="AI369" s="271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</row>
    <row r="370" spans="1:64">
      <c r="A370" s="145"/>
      <c r="B370" s="266"/>
      <c r="C370" s="144"/>
      <c r="I370" s="273"/>
      <c r="J370" s="273"/>
      <c r="K370" s="273"/>
      <c r="L370" s="274"/>
      <c r="M370" s="273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271"/>
      <c r="AE370" s="271"/>
      <c r="AF370" s="271"/>
      <c r="AG370" s="271"/>
      <c r="AH370" s="271"/>
      <c r="AI370" s="271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</row>
    <row r="371" spans="1:64">
      <c r="A371" s="145"/>
      <c r="B371" s="266"/>
      <c r="C371" s="144"/>
      <c r="I371" s="273"/>
      <c r="J371" s="273"/>
      <c r="K371" s="273"/>
      <c r="L371" s="274"/>
      <c r="M371" s="273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271"/>
      <c r="AE371" s="271"/>
      <c r="AF371" s="271"/>
      <c r="AG371" s="271"/>
      <c r="AH371" s="271"/>
      <c r="AI371" s="271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</row>
    <row r="372" spans="1:64">
      <c r="A372" s="145"/>
      <c r="B372" s="266"/>
      <c r="C372" s="144"/>
      <c r="I372" s="273"/>
      <c r="J372" s="273"/>
      <c r="K372" s="273"/>
      <c r="L372" s="274"/>
      <c r="M372" s="273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271"/>
      <c r="AE372" s="271"/>
      <c r="AF372" s="271"/>
      <c r="AG372" s="271"/>
      <c r="AH372" s="271"/>
      <c r="AI372" s="271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</row>
    <row r="373" spans="1:64">
      <c r="A373" s="145"/>
      <c r="B373" s="266"/>
      <c r="C373" s="144"/>
      <c r="I373" s="273"/>
      <c r="J373" s="273"/>
      <c r="K373" s="273"/>
      <c r="L373" s="274"/>
      <c r="M373" s="273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271"/>
      <c r="AE373" s="271"/>
      <c r="AF373" s="271"/>
      <c r="AG373" s="271"/>
      <c r="AH373" s="271"/>
      <c r="AI373" s="271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</row>
    <row r="374" spans="1:64">
      <c r="A374" s="145"/>
      <c r="B374" s="266"/>
      <c r="C374" s="144"/>
      <c r="I374" s="273"/>
      <c r="J374" s="273"/>
      <c r="K374" s="273"/>
      <c r="L374" s="274"/>
      <c r="M374" s="273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271"/>
      <c r="AE374" s="271"/>
      <c r="AF374" s="271"/>
      <c r="AG374" s="271"/>
      <c r="AH374" s="271"/>
      <c r="AI374" s="271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</row>
    <row r="375" spans="1:64">
      <c r="A375" s="145"/>
      <c r="B375" s="266"/>
      <c r="C375" s="144"/>
      <c r="I375" s="273"/>
      <c r="J375" s="273"/>
      <c r="K375" s="273"/>
      <c r="L375" s="274"/>
      <c r="M375" s="273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271"/>
      <c r="AE375" s="271"/>
      <c r="AF375" s="271"/>
      <c r="AG375" s="271"/>
      <c r="AH375" s="271"/>
      <c r="AI375" s="271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</row>
    <row r="376" spans="1:64">
      <c r="A376" s="145"/>
      <c r="B376" s="266"/>
      <c r="C376" s="144"/>
      <c r="I376" s="273"/>
      <c r="J376" s="273"/>
      <c r="K376" s="273"/>
      <c r="L376" s="274"/>
      <c r="M376" s="273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271"/>
      <c r="AE376" s="271"/>
      <c r="AF376" s="271"/>
      <c r="AG376" s="271"/>
      <c r="AH376" s="271"/>
      <c r="AI376" s="271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</row>
    <row r="377" spans="1:64">
      <c r="A377" s="145"/>
      <c r="B377" s="266"/>
      <c r="C377" s="144"/>
      <c r="I377" s="273"/>
      <c r="J377" s="273"/>
      <c r="K377" s="273"/>
      <c r="L377" s="274"/>
      <c r="M377" s="273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271"/>
      <c r="AE377" s="271"/>
      <c r="AF377" s="271"/>
      <c r="AG377" s="271"/>
      <c r="AH377" s="271"/>
      <c r="AI377" s="271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</row>
    <row r="378" spans="1:64">
      <c r="A378" s="145"/>
      <c r="B378" s="266"/>
      <c r="C378" s="144"/>
      <c r="I378" s="273"/>
      <c r="J378" s="273"/>
      <c r="K378" s="273"/>
      <c r="L378" s="274"/>
      <c r="M378" s="273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271"/>
      <c r="AE378" s="271"/>
      <c r="AF378" s="271"/>
      <c r="AG378" s="271"/>
      <c r="AH378" s="271"/>
      <c r="AI378" s="271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</row>
    <row r="379" spans="1:64">
      <c r="A379" s="145"/>
      <c r="B379" s="266"/>
      <c r="C379" s="144"/>
      <c r="I379" s="273"/>
      <c r="J379" s="273"/>
      <c r="K379" s="273"/>
      <c r="L379" s="274"/>
      <c r="M379" s="273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271"/>
      <c r="AE379" s="271"/>
      <c r="AF379" s="271"/>
      <c r="AG379" s="271"/>
      <c r="AH379" s="271"/>
      <c r="AI379" s="271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</row>
    <row r="380" spans="1:64">
      <c r="A380" s="145"/>
      <c r="B380" s="266"/>
      <c r="C380" s="144"/>
      <c r="I380" s="273"/>
      <c r="J380" s="273"/>
      <c r="K380" s="273"/>
      <c r="L380" s="274"/>
      <c r="M380" s="273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271"/>
      <c r="AE380" s="271"/>
      <c r="AF380" s="271"/>
      <c r="AG380" s="271"/>
      <c r="AH380" s="271"/>
      <c r="AI380" s="271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</row>
    <row r="381" spans="1:64">
      <c r="A381" s="145"/>
      <c r="B381" s="266"/>
      <c r="C381" s="144"/>
      <c r="I381" s="273"/>
      <c r="J381" s="273"/>
      <c r="K381" s="273"/>
      <c r="L381" s="274"/>
      <c r="M381" s="273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271"/>
      <c r="AE381" s="271"/>
      <c r="AF381" s="271"/>
      <c r="AG381" s="271"/>
      <c r="AH381" s="271"/>
      <c r="AI381" s="271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</row>
    <row r="382" spans="1:64">
      <c r="A382" s="145"/>
      <c r="B382" s="266"/>
      <c r="C382" s="144"/>
      <c r="I382" s="273"/>
      <c r="J382" s="273"/>
      <c r="K382" s="273"/>
      <c r="L382" s="274"/>
      <c r="M382" s="273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271"/>
      <c r="AE382" s="271"/>
      <c r="AF382" s="271"/>
      <c r="AG382" s="271"/>
      <c r="AH382" s="271"/>
      <c r="AI382" s="271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</row>
    <row r="383" spans="1:64">
      <c r="A383" s="145"/>
      <c r="B383" s="266"/>
      <c r="C383" s="144"/>
      <c r="I383" s="273"/>
      <c r="J383" s="273"/>
      <c r="K383" s="273"/>
      <c r="L383" s="274"/>
      <c r="M383" s="273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271"/>
      <c r="AE383" s="271"/>
      <c r="AF383" s="271"/>
      <c r="AG383" s="271"/>
      <c r="AH383" s="271"/>
      <c r="AI383" s="271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</row>
    <row r="384" spans="1:64">
      <c r="A384" s="145"/>
      <c r="B384" s="266"/>
      <c r="C384" s="144"/>
      <c r="I384" s="273"/>
      <c r="J384" s="273"/>
      <c r="K384" s="273"/>
      <c r="L384" s="274"/>
      <c r="M384" s="273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271"/>
      <c r="AE384" s="271"/>
      <c r="AF384" s="271"/>
      <c r="AG384" s="271"/>
      <c r="AH384" s="271"/>
      <c r="AI384" s="271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</row>
    <row r="385" spans="1:64">
      <c r="A385" s="145"/>
      <c r="B385" s="266"/>
      <c r="C385" s="144"/>
      <c r="I385" s="273"/>
      <c r="J385" s="273"/>
      <c r="K385" s="273"/>
      <c r="L385" s="274"/>
      <c r="M385" s="273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271"/>
      <c r="AE385" s="271"/>
      <c r="AF385" s="271"/>
      <c r="AG385" s="271"/>
      <c r="AH385" s="271"/>
      <c r="AI385" s="271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</row>
    <row r="386" spans="1:64">
      <c r="A386" s="145"/>
      <c r="B386" s="266"/>
      <c r="C386" s="144"/>
      <c r="I386" s="273"/>
      <c r="J386" s="273"/>
      <c r="K386" s="273"/>
      <c r="L386" s="274"/>
      <c r="M386" s="273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271"/>
      <c r="AE386" s="271"/>
      <c r="AF386" s="271"/>
      <c r="AG386" s="271"/>
      <c r="AH386" s="271"/>
      <c r="AI386" s="271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</row>
    <row r="387" spans="1:64">
      <c r="A387" s="145"/>
      <c r="B387" s="266"/>
      <c r="C387" s="144"/>
      <c r="I387" s="273"/>
      <c r="J387" s="273"/>
      <c r="K387" s="273"/>
      <c r="L387" s="274"/>
      <c r="M387" s="273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271"/>
      <c r="AE387" s="271"/>
      <c r="AF387" s="271"/>
      <c r="AG387" s="271"/>
      <c r="AH387" s="271"/>
      <c r="AI387" s="271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</row>
    <row r="388" spans="1:64">
      <c r="A388" s="145"/>
      <c r="B388" s="266"/>
      <c r="C388" s="144"/>
      <c r="I388" s="273"/>
      <c r="J388" s="273"/>
      <c r="K388" s="273"/>
      <c r="L388" s="274"/>
      <c r="M388" s="273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271"/>
      <c r="AE388" s="271"/>
      <c r="AF388" s="271"/>
      <c r="AG388" s="271"/>
      <c r="AH388" s="271"/>
      <c r="AI388" s="271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</row>
    <row r="389" spans="1:64">
      <c r="A389" s="145"/>
      <c r="B389" s="266"/>
      <c r="C389" s="144"/>
      <c r="I389" s="273"/>
      <c r="J389" s="273"/>
      <c r="K389" s="273"/>
      <c r="L389" s="274"/>
      <c r="M389" s="273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271"/>
      <c r="AE389" s="271"/>
      <c r="AF389" s="271"/>
      <c r="AG389" s="271"/>
      <c r="AH389" s="271"/>
      <c r="AI389" s="271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</row>
    <row r="390" spans="1:64">
      <c r="A390" s="145"/>
      <c r="B390" s="266"/>
      <c r="C390" s="144"/>
      <c r="I390" s="273"/>
      <c r="J390" s="273"/>
      <c r="K390" s="273"/>
      <c r="L390" s="274"/>
      <c r="M390" s="273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271"/>
      <c r="AE390" s="271"/>
      <c r="AF390" s="271"/>
      <c r="AG390" s="271"/>
      <c r="AH390" s="271"/>
      <c r="AI390" s="271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</row>
    <row r="391" spans="1:64">
      <c r="A391" s="145"/>
      <c r="B391" s="266"/>
      <c r="C391" s="144"/>
      <c r="I391" s="273"/>
      <c r="J391" s="273"/>
      <c r="K391" s="273"/>
      <c r="L391" s="274"/>
      <c r="M391" s="273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271"/>
      <c r="AE391" s="271"/>
      <c r="AF391" s="271"/>
      <c r="AG391" s="271"/>
      <c r="AH391" s="271"/>
      <c r="AI391" s="271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</row>
    <row r="392" spans="1:64">
      <c r="A392" s="145"/>
      <c r="B392" s="266"/>
      <c r="C392" s="144"/>
      <c r="I392" s="273"/>
      <c r="J392" s="273"/>
      <c r="K392" s="273"/>
      <c r="L392" s="274"/>
      <c r="M392" s="273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271"/>
      <c r="AE392" s="271"/>
      <c r="AF392" s="271"/>
      <c r="AG392" s="271"/>
      <c r="AH392" s="271"/>
      <c r="AI392" s="271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</row>
    <row r="393" spans="1:64">
      <c r="A393" s="145"/>
      <c r="B393" s="266"/>
      <c r="C393" s="144"/>
      <c r="I393" s="273"/>
      <c r="J393" s="273"/>
      <c r="K393" s="273"/>
      <c r="L393" s="274"/>
      <c r="M393" s="273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271"/>
      <c r="AE393" s="271"/>
      <c r="AF393" s="271"/>
      <c r="AG393" s="271"/>
      <c r="AH393" s="271"/>
      <c r="AI393" s="271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</row>
    <row r="394" spans="1:64">
      <c r="A394" s="145"/>
      <c r="B394" s="266"/>
      <c r="C394" s="144"/>
      <c r="I394" s="273"/>
      <c r="J394" s="273"/>
      <c r="K394" s="273"/>
      <c r="L394" s="274"/>
      <c r="M394" s="273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271"/>
      <c r="AE394" s="271"/>
      <c r="AF394" s="271"/>
      <c r="AG394" s="271"/>
      <c r="AH394" s="271"/>
      <c r="AI394" s="271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</row>
    <row r="395" spans="1:64">
      <c r="A395" s="145"/>
      <c r="B395" s="266"/>
      <c r="C395" s="144"/>
      <c r="I395" s="273"/>
      <c r="J395" s="273"/>
      <c r="K395" s="273"/>
      <c r="L395" s="274"/>
      <c r="M395" s="273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271"/>
      <c r="AE395" s="271"/>
      <c r="AF395" s="271"/>
      <c r="AG395" s="271"/>
      <c r="AH395" s="271"/>
      <c r="AI395" s="271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</row>
    <row r="396" spans="1:64">
      <c r="A396" s="145"/>
      <c r="B396" s="266"/>
      <c r="C396" s="144"/>
      <c r="I396" s="273"/>
      <c r="J396" s="273"/>
      <c r="K396" s="273"/>
      <c r="L396" s="274"/>
      <c r="M396" s="273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271"/>
      <c r="AE396" s="271"/>
      <c r="AF396" s="271"/>
      <c r="AG396" s="271"/>
      <c r="AH396" s="271"/>
      <c r="AI396" s="271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</row>
    <row r="397" spans="1:64">
      <c r="A397" s="145"/>
      <c r="B397" s="266"/>
      <c r="C397" s="144"/>
      <c r="I397" s="273"/>
      <c r="J397" s="273"/>
      <c r="K397" s="273"/>
      <c r="L397" s="274"/>
      <c r="M397" s="273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271"/>
      <c r="AE397" s="271"/>
      <c r="AF397" s="271"/>
      <c r="AG397" s="271"/>
      <c r="AH397" s="271"/>
      <c r="AI397" s="271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</row>
    <row r="398" spans="1:64">
      <c r="A398" s="145"/>
      <c r="B398" s="266"/>
      <c r="C398" s="144"/>
      <c r="I398" s="273"/>
      <c r="J398" s="273"/>
      <c r="K398" s="273"/>
      <c r="L398" s="274"/>
      <c r="M398" s="273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271"/>
      <c r="AE398" s="271"/>
      <c r="AF398" s="271"/>
      <c r="AG398" s="271"/>
      <c r="AH398" s="271"/>
      <c r="AI398" s="271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</row>
    <row r="399" spans="1:64">
      <c r="A399" s="145"/>
      <c r="B399" s="266"/>
      <c r="C399" s="144"/>
      <c r="I399" s="273"/>
      <c r="J399" s="273"/>
      <c r="K399" s="273"/>
      <c r="L399" s="274"/>
      <c r="M399" s="273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271"/>
      <c r="AE399" s="271"/>
      <c r="AF399" s="271"/>
      <c r="AG399" s="271"/>
      <c r="AH399" s="271"/>
      <c r="AI399" s="271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</row>
    <row r="400" spans="1:64">
      <c r="A400" s="145"/>
      <c r="B400" s="266"/>
      <c r="C400" s="144"/>
      <c r="I400" s="273"/>
      <c r="J400" s="273"/>
      <c r="K400" s="273"/>
      <c r="L400" s="274"/>
      <c r="M400" s="273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271"/>
      <c r="AE400" s="271"/>
      <c r="AF400" s="271"/>
      <c r="AG400" s="271"/>
      <c r="AH400" s="271"/>
      <c r="AI400" s="271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</row>
    <row r="401" spans="1:64">
      <c r="A401" s="145"/>
      <c r="B401" s="266"/>
      <c r="C401" s="144"/>
      <c r="I401" s="273"/>
      <c r="J401" s="273"/>
      <c r="K401" s="273"/>
      <c r="L401" s="274"/>
      <c r="M401" s="273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271"/>
      <c r="AE401" s="271"/>
      <c r="AF401" s="271"/>
      <c r="AG401" s="271"/>
      <c r="AH401" s="271"/>
      <c r="AI401" s="271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</row>
    <row r="402" spans="1:64">
      <c r="A402" s="145"/>
      <c r="B402" s="266"/>
      <c r="C402" s="144"/>
      <c r="I402" s="273"/>
      <c r="J402" s="273"/>
      <c r="K402" s="273"/>
      <c r="L402" s="274"/>
      <c r="M402" s="273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271"/>
      <c r="AE402" s="271"/>
      <c r="AF402" s="271"/>
      <c r="AG402" s="271"/>
      <c r="AH402" s="271"/>
      <c r="AI402" s="271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</row>
    <row r="403" spans="1:64">
      <c r="A403" s="145"/>
      <c r="B403" s="266"/>
      <c r="C403" s="144"/>
      <c r="I403" s="273"/>
      <c r="J403" s="273"/>
      <c r="K403" s="273"/>
      <c r="L403" s="274"/>
      <c r="M403" s="273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271"/>
      <c r="AE403" s="271"/>
      <c r="AF403" s="271"/>
      <c r="AG403" s="271"/>
      <c r="AH403" s="271"/>
      <c r="AI403" s="271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</row>
    <row r="404" spans="1:64">
      <c r="A404" s="145"/>
      <c r="B404" s="266"/>
      <c r="C404" s="144"/>
      <c r="I404" s="273"/>
      <c r="J404" s="273"/>
      <c r="K404" s="273"/>
      <c r="L404" s="274"/>
      <c r="M404" s="273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271"/>
      <c r="AE404" s="271"/>
      <c r="AF404" s="271"/>
      <c r="AG404" s="271"/>
      <c r="AH404" s="271"/>
      <c r="AI404" s="271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</row>
    <row r="405" spans="1:64">
      <c r="A405" s="145"/>
      <c r="B405" s="266"/>
      <c r="C405" s="144"/>
      <c r="I405" s="273"/>
      <c r="J405" s="273"/>
      <c r="K405" s="273"/>
      <c r="L405" s="274"/>
      <c r="M405" s="273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271"/>
      <c r="AE405" s="271"/>
      <c r="AF405" s="271"/>
      <c r="AG405" s="271"/>
      <c r="AH405" s="271"/>
      <c r="AI405" s="271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</row>
    <row r="406" spans="1:64">
      <c r="A406" s="145"/>
      <c r="B406" s="266"/>
      <c r="C406" s="144"/>
      <c r="I406" s="273"/>
      <c r="J406" s="273"/>
      <c r="K406" s="273"/>
      <c r="L406" s="274"/>
      <c r="M406" s="273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271"/>
      <c r="AE406" s="271"/>
      <c r="AF406" s="271"/>
      <c r="AG406" s="271"/>
      <c r="AH406" s="271"/>
      <c r="AI406" s="271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</row>
    <row r="407" spans="1:64">
      <c r="A407" s="145"/>
      <c r="B407" s="266"/>
      <c r="C407" s="144"/>
      <c r="I407" s="273"/>
      <c r="J407" s="273"/>
      <c r="K407" s="273"/>
      <c r="L407" s="274"/>
      <c r="M407" s="273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271"/>
      <c r="AE407" s="271"/>
      <c r="AF407" s="271"/>
      <c r="AG407" s="271"/>
      <c r="AH407" s="271"/>
      <c r="AI407" s="271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</row>
    <row r="408" spans="1:64">
      <c r="A408" s="145"/>
      <c r="B408" s="266"/>
      <c r="C408" s="144"/>
      <c r="I408" s="273"/>
      <c r="J408" s="273"/>
      <c r="K408" s="273"/>
      <c r="L408" s="274"/>
      <c r="M408" s="273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271"/>
      <c r="AE408" s="271"/>
      <c r="AF408" s="271"/>
      <c r="AG408" s="271"/>
      <c r="AH408" s="271"/>
      <c r="AI408" s="271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</row>
    <row r="409" spans="1:64">
      <c r="A409" s="145"/>
      <c r="B409" s="266"/>
      <c r="C409" s="144"/>
      <c r="I409" s="273"/>
      <c r="J409" s="273"/>
      <c r="K409" s="273"/>
      <c r="L409" s="274"/>
      <c r="M409" s="273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271"/>
      <c r="AE409" s="271"/>
      <c r="AF409" s="271"/>
      <c r="AG409" s="271"/>
      <c r="AH409" s="271"/>
      <c r="AI409" s="271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</row>
    <row r="410" spans="1:64">
      <c r="A410" s="145"/>
      <c r="B410" s="266"/>
      <c r="C410" s="144"/>
      <c r="I410" s="273"/>
      <c r="J410" s="273"/>
      <c r="K410" s="273"/>
      <c r="L410" s="274"/>
      <c r="M410" s="273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271"/>
      <c r="AE410" s="271"/>
      <c r="AF410" s="271"/>
      <c r="AG410" s="271"/>
      <c r="AH410" s="271"/>
      <c r="AI410" s="271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</row>
    <row r="411" spans="1:64">
      <c r="A411" s="145"/>
      <c r="B411" s="266"/>
      <c r="C411" s="144"/>
      <c r="I411" s="273"/>
      <c r="J411" s="273"/>
      <c r="K411" s="273"/>
      <c r="L411" s="274"/>
      <c r="M411" s="273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271"/>
      <c r="AE411" s="271"/>
      <c r="AF411" s="271"/>
      <c r="AG411" s="271"/>
      <c r="AH411" s="271"/>
      <c r="AI411" s="271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</row>
    <row r="412" spans="1:64">
      <c r="A412" s="145"/>
      <c r="B412" s="266"/>
      <c r="C412" s="144"/>
      <c r="I412" s="273"/>
      <c r="J412" s="273"/>
      <c r="K412" s="273"/>
      <c r="L412" s="274"/>
      <c r="M412" s="273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271"/>
      <c r="AE412" s="271"/>
      <c r="AF412" s="271"/>
      <c r="AG412" s="271"/>
      <c r="AH412" s="271"/>
      <c r="AI412" s="271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</row>
    <row r="413" spans="1:64">
      <c r="A413" s="145"/>
      <c r="B413" s="266"/>
      <c r="C413" s="144"/>
      <c r="I413" s="273"/>
      <c r="J413" s="273"/>
      <c r="K413" s="273"/>
      <c r="L413" s="274"/>
      <c r="M413" s="273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271"/>
      <c r="AE413" s="271"/>
      <c r="AF413" s="271"/>
      <c r="AG413" s="271"/>
      <c r="AH413" s="271"/>
      <c r="AI413" s="271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</row>
    <row r="414" spans="1:64">
      <c r="A414" s="145"/>
      <c r="B414" s="266"/>
      <c r="C414" s="144"/>
      <c r="I414" s="273"/>
      <c r="J414" s="273"/>
      <c r="K414" s="273"/>
      <c r="L414" s="274"/>
      <c r="M414" s="273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271"/>
      <c r="AE414" s="271"/>
      <c r="AF414" s="271"/>
      <c r="AG414" s="271"/>
      <c r="AH414" s="271"/>
      <c r="AI414" s="271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</row>
    <row r="415" spans="1:64">
      <c r="A415" s="145"/>
      <c r="B415" s="266"/>
      <c r="C415" s="144"/>
      <c r="I415" s="273"/>
      <c r="J415" s="273"/>
      <c r="K415" s="273"/>
      <c r="L415" s="274"/>
      <c r="M415" s="273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271"/>
      <c r="AE415" s="271"/>
      <c r="AF415" s="271"/>
      <c r="AG415" s="271"/>
      <c r="AH415" s="271"/>
      <c r="AI415" s="271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</row>
    <row r="416" spans="1:64">
      <c r="A416" s="145"/>
      <c r="B416" s="266"/>
      <c r="C416" s="144"/>
      <c r="I416" s="273"/>
      <c r="J416" s="273"/>
      <c r="K416" s="273"/>
      <c r="L416" s="274"/>
      <c r="M416" s="273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271"/>
      <c r="AE416" s="271"/>
      <c r="AF416" s="271"/>
      <c r="AG416" s="271"/>
      <c r="AH416" s="271"/>
      <c r="AI416" s="271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</row>
    <row r="417" spans="1:64">
      <c r="A417" s="145"/>
      <c r="B417" s="266"/>
      <c r="C417" s="144"/>
      <c r="I417" s="273"/>
      <c r="J417" s="273"/>
      <c r="K417" s="273"/>
      <c r="L417" s="274"/>
      <c r="M417" s="273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271"/>
      <c r="AE417" s="271"/>
      <c r="AF417" s="271"/>
      <c r="AG417" s="271"/>
      <c r="AH417" s="271"/>
      <c r="AI417" s="271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</row>
    <row r="418" spans="1:64">
      <c r="A418" s="145"/>
      <c r="B418" s="266"/>
      <c r="C418" s="144"/>
      <c r="I418" s="273"/>
      <c r="J418" s="273"/>
      <c r="K418" s="273"/>
      <c r="L418" s="274"/>
      <c r="M418" s="273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271"/>
      <c r="AE418" s="271"/>
      <c r="AF418" s="271"/>
      <c r="AG418" s="271"/>
      <c r="AH418" s="271"/>
      <c r="AI418" s="271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</row>
    <row r="419" spans="1:64">
      <c r="A419" s="145"/>
      <c r="B419" s="266"/>
      <c r="C419" s="144"/>
      <c r="I419" s="273"/>
      <c r="J419" s="273"/>
      <c r="K419" s="273"/>
      <c r="L419" s="274"/>
      <c r="M419" s="273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271"/>
      <c r="AE419" s="271"/>
      <c r="AF419" s="271"/>
      <c r="AG419" s="271"/>
      <c r="AH419" s="271"/>
      <c r="AI419" s="271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</row>
    <row r="420" spans="1:64">
      <c r="A420" s="145"/>
      <c r="B420" s="266"/>
      <c r="C420" s="144"/>
      <c r="I420" s="273"/>
      <c r="J420" s="273"/>
      <c r="K420" s="273"/>
      <c r="L420" s="274"/>
      <c r="M420" s="273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271"/>
      <c r="AE420" s="271"/>
      <c r="AF420" s="271"/>
      <c r="AG420" s="271"/>
      <c r="AH420" s="271"/>
      <c r="AI420" s="271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</row>
    <row r="421" spans="1:64">
      <c r="A421" s="145"/>
      <c r="B421" s="266"/>
      <c r="C421" s="144"/>
      <c r="I421" s="273"/>
      <c r="J421" s="273"/>
      <c r="K421" s="273"/>
      <c r="L421" s="274"/>
      <c r="M421" s="273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271"/>
      <c r="AE421" s="271"/>
      <c r="AF421" s="271"/>
      <c r="AG421" s="271"/>
      <c r="AH421" s="271"/>
      <c r="AI421" s="271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</row>
    <row r="422" spans="1:64">
      <c r="A422" s="145"/>
      <c r="B422" s="266"/>
      <c r="C422" s="144"/>
      <c r="I422" s="273"/>
      <c r="J422" s="273"/>
      <c r="K422" s="273"/>
      <c r="L422" s="274"/>
      <c r="M422" s="273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271"/>
      <c r="AE422" s="271"/>
      <c r="AF422" s="271"/>
      <c r="AG422" s="271"/>
      <c r="AH422" s="271"/>
      <c r="AI422" s="271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</row>
    <row r="423" spans="1:64">
      <c r="A423" s="145"/>
      <c r="B423" s="266"/>
      <c r="C423" s="144"/>
      <c r="I423" s="273"/>
      <c r="J423" s="273"/>
      <c r="K423" s="273"/>
      <c r="L423" s="274"/>
      <c r="M423" s="273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271"/>
      <c r="AE423" s="271"/>
      <c r="AF423" s="271"/>
      <c r="AG423" s="271"/>
      <c r="AH423" s="271"/>
      <c r="AI423" s="271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</row>
    <row r="424" spans="1:64">
      <c r="A424" s="145"/>
      <c r="B424" s="266"/>
      <c r="C424" s="144"/>
      <c r="I424" s="273"/>
      <c r="J424" s="273"/>
      <c r="K424" s="273"/>
      <c r="L424" s="274"/>
      <c r="M424" s="273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271"/>
      <c r="AE424" s="271"/>
      <c r="AF424" s="271"/>
      <c r="AG424" s="271"/>
      <c r="AH424" s="271"/>
      <c r="AI424" s="271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</row>
    <row r="425" spans="1:64">
      <c r="A425" s="145"/>
      <c r="B425" s="266"/>
      <c r="C425" s="144"/>
      <c r="I425" s="273"/>
      <c r="J425" s="273"/>
      <c r="K425" s="273"/>
      <c r="L425" s="274"/>
      <c r="M425" s="273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271"/>
      <c r="AE425" s="271"/>
      <c r="AF425" s="271"/>
      <c r="AG425" s="271"/>
      <c r="AH425" s="271"/>
      <c r="AI425" s="271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</row>
    <row r="426" spans="1:64">
      <c r="A426" s="145"/>
      <c r="B426" s="266"/>
      <c r="C426" s="144"/>
      <c r="I426" s="273"/>
      <c r="J426" s="273"/>
      <c r="K426" s="273"/>
      <c r="L426" s="274"/>
      <c r="M426" s="273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271"/>
      <c r="AE426" s="271"/>
      <c r="AF426" s="271"/>
      <c r="AG426" s="271"/>
      <c r="AH426" s="271"/>
      <c r="AI426" s="271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</row>
    <row r="427" spans="1:64">
      <c r="A427" s="145"/>
      <c r="B427" s="266"/>
      <c r="C427" s="144"/>
      <c r="I427" s="273"/>
      <c r="J427" s="273"/>
      <c r="K427" s="273"/>
      <c r="L427" s="274"/>
      <c r="M427" s="273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271"/>
      <c r="AE427" s="271"/>
      <c r="AF427" s="271"/>
      <c r="AG427" s="271"/>
      <c r="AH427" s="271"/>
      <c r="AI427" s="271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</row>
    <row r="428" spans="1:64">
      <c r="A428" s="145"/>
      <c r="B428" s="266"/>
      <c r="C428" s="144"/>
      <c r="I428" s="273"/>
      <c r="J428" s="273"/>
      <c r="K428" s="273"/>
      <c r="L428" s="274"/>
      <c r="M428" s="273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271"/>
      <c r="AE428" s="271"/>
      <c r="AF428" s="271"/>
      <c r="AG428" s="271"/>
      <c r="AH428" s="271"/>
      <c r="AI428" s="271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</row>
    <row r="429" spans="1:64">
      <c r="A429" s="145"/>
      <c r="B429" s="266"/>
      <c r="C429" s="144"/>
      <c r="I429" s="273"/>
      <c r="J429" s="273"/>
      <c r="K429" s="273"/>
      <c r="L429" s="274"/>
      <c r="M429" s="273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271"/>
      <c r="AE429" s="271"/>
      <c r="AF429" s="271"/>
      <c r="AG429" s="271"/>
      <c r="AH429" s="271"/>
      <c r="AI429" s="271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</row>
    <row r="430" spans="1:64">
      <c r="A430" s="145"/>
      <c r="B430" s="266"/>
      <c r="C430" s="144"/>
      <c r="I430" s="273"/>
      <c r="J430" s="273"/>
      <c r="K430" s="273"/>
      <c r="L430" s="274"/>
      <c r="M430" s="273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271"/>
      <c r="AE430" s="271"/>
      <c r="AF430" s="271"/>
      <c r="AG430" s="271"/>
      <c r="AH430" s="271"/>
      <c r="AI430" s="271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</row>
    <row r="431" spans="1:64">
      <c r="A431" s="145"/>
      <c r="B431" s="266"/>
      <c r="C431" s="144"/>
      <c r="I431" s="273"/>
      <c r="J431" s="273"/>
      <c r="K431" s="273"/>
      <c r="L431" s="274"/>
      <c r="M431" s="273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271"/>
      <c r="AE431" s="271"/>
      <c r="AF431" s="271"/>
      <c r="AG431" s="271"/>
      <c r="AH431" s="271"/>
      <c r="AI431" s="271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</row>
    <row r="432" spans="1:64">
      <c r="A432" s="145"/>
      <c r="B432" s="266"/>
      <c r="C432" s="144"/>
      <c r="I432" s="273"/>
      <c r="J432" s="273"/>
      <c r="K432" s="273"/>
      <c r="L432" s="274"/>
      <c r="M432" s="273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271"/>
      <c r="AE432" s="271"/>
      <c r="AF432" s="271"/>
      <c r="AG432" s="271"/>
      <c r="AH432" s="271"/>
      <c r="AI432" s="271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</row>
    <row r="433" spans="1:64">
      <c r="A433" s="145"/>
      <c r="B433" s="266"/>
      <c r="C433" s="144"/>
      <c r="I433" s="273"/>
      <c r="J433" s="273"/>
      <c r="K433" s="273"/>
      <c r="L433" s="274"/>
      <c r="M433" s="273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271"/>
      <c r="AE433" s="271"/>
      <c r="AF433" s="271"/>
      <c r="AG433" s="271"/>
      <c r="AH433" s="271"/>
      <c r="AI433" s="271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</row>
    <row r="434" spans="1:64">
      <c r="A434" s="145"/>
      <c r="B434" s="266"/>
      <c r="C434" s="144"/>
      <c r="I434" s="273"/>
      <c r="J434" s="273"/>
      <c r="K434" s="273"/>
      <c r="L434" s="274"/>
      <c r="M434" s="273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271"/>
      <c r="AE434" s="271"/>
      <c r="AF434" s="271"/>
      <c r="AG434" s="271"/>
      <c r="AH434" s="271"/>
      <c r="AI434" s="271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</row>
    <row r="435" spans="1:64">
      <c r="A435" s="145"/>
      <c r="B435" s="266"/>
      <c r="C435" s="144"/>
      <c r="I435" s="273"/>
      <c r="J435" s="273"/>
      <c r="K435" s="273"/>
      <c r="L435" s="274"/>
      <c r="M435" s="273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271"/>
      <c r="AE435" s="271"/>
      <c r="AF435" s="271"/>
      <c r="AG435" s="271"/>
      <c r="AH435" s="271"/>
      <c r="AI435" s="271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</row>
    <row r="436" spans="1:64">
      <c r="A436" s="145"/>
      <c r="B436" s="266"/>
      <c r="C436" s="144"/>
      <c r="I436" s="273"/>
      <c r="J436" s="273"/>
      <c r="K436" s="273"/>
      <c r="L436" s="274"/>
      <c r="M436" s="273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271"/>
      <c r="AE436" s="271"/>
      <c r="AF436" s="271"/>
      <c r="AG436" s="271"/>
      <c r="AH436" s="271"/>
      <c r="AI436" s="271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</row>
    <row r="437" spans="1:64">
      <c r="A437" s="145"/>
      <c r="B437" s="266"/>
      <c r="C437" s="144"/>
      <c r="I437" s="273"/>
      <c r="J437" s="273"/>
      <c r="K437" s="273"/>
      <c r="L437" s="274"/>
      <c r="M437" s="273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271"/>
      <c r="AE437" s="271"/>
      <c r="AF437" s="271"/>
      <c r="AG437" s="271"/>
      <c r="AH437" s="271"/>
      <c r="AI437" s="271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</row>
    <row r="438" spans="1:64">
      <c r="A438" s="145"/>
      <c r="B438" s="266"/>
      <c r="C438" s="144"/>
      <c r="I438" s="273"/>
      <c r="J438" s="273"/>
      <c r="K438" s="273"/>
      <c r="L438" s="274"/>
      <c r="M438" s="273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271"/>
      <c r="AE438" s="271"/>
      <c r="AF438" s="271"/>
      <c r="AG438" s="271"/>
      <c r="AH438" s="271"/>
      <c r="AI438" s="271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</row>
    <row r="439" spans="1:64">
      <c r="A439" s="145"/>
      <c r="B439" s="266"/>
      <c r="C439" s="144"/>
      <c r="I439" s="273"/>
      <c r="J439" s="273"/>
      <c r="K439" s="273"/>
      <c r="L439" s="274"/>
      <c r="M439" s="273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271"/>
      <c r="AE439" s="271"/>
      <c r="AF439" s="271"/>
      <c r="AG439" s="271"/>
      <c r="AH439" s="271"/>
      <c r="AI439" s="271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</row>
    <row r="440" spans="1:64">
      <c r="A440" s="145"/>
      <c r="B440" s="266"/>
      <c r="C440" s="144"/>
      <c r="I440" s="273"/>
      <c r="J440" s="273"/>
      <c r="K440" s="273"/>
      <c r="L440" s="274"/>
      <c r="M440" s="273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271"/>
      <c r="AE440" s="271"/>
      <c r="AF440" s="271"/>
      <c r="AG440" s="271"/>
      <c r="AH440" s="271"/>
      <c r="AI440" s="271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</row>
    <row r="441" spans="1:64">
      <c r="A441" s="145"/>
      <c r="B441" s="266"/>
      <c r="C441" s="144"/>
      <c r="I441" s="273"/>
      <c r="J441" s="273"/>
      <c r="K441" s="273"/>
      <c r="L441" s="274"/>
      <c r="M441" s="273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271"/>
      <c r="AE441" s="271"/>
      <c r="AF441" s="271"/>
      <c r="AG441" s="271"/>
      <c r="AH441" s="271"/>
      <c r="AI441" s="271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</row>
    <row r="442" spans="1:64">
      <c r="A442" s="145"/>
      <c r="B442" s="266"/>
      <c r="C442" s="144"/>
      <c r="I442" s="273"/>
      <c r="J442" s="273"/>
      <c r="K442" s="273"/>
      <c r="L442" s="274"/>
      <c r="M442" s="273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271"/>
      <c r="AE442" s="271"/>
      <c r="AF442" s="271"/>
      <c r="AG442" s="271"/>
      <c r="AH442" s="271"/>
      <c r="AI442" s="271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</row>
    <row r="443" spans="1:64">
      <c r="A443" s="145"/>
      <c r="B443" s="266"/>
      <c r="C443" s="144"/>
      <c r="I443" s="273"/>
      <c r="J443" s="273"/>
      <c r="K443" s="273"/>
      <c r="L443" s="274"/>
      <c r="M443" s="273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271"/>
      <c r="AE443" s="271"/>
      <c r="AF443" s="271"/>
      <c r="AG443" s="271"/>
      <c r="AH443" s="271"/>
      <c r="AI443" s="271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</row>
    <row r="444" spans="1:64">
      <c r="A444" s="145"/>
      <c r="B444" s="266"/>
      <c r="C444" s="144"/>
      <c r="I444" s="273"/>
      <c r="J444" s="273"/>
      <c r="K444" s="273"/>
      <c r="L444" s="274"/>
      <c r="M444" s="273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271"/>
      <c r="AE444" s="271"/>
      <c r="AF444" s="271"/>
      <c r="AG444" s="271"/>
      <c r="AH444" s="271"/>
      <c r="AI444" s="271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</row>
    <row r="445" spans="1:64">
      <c r="A445" s="145"/>
      <c r="B445" s="266"/>
      <c r="C445" s="144"/>
      <c r="I445" s="273"/>
      <c r="J445" s="273"/>
      <c r="K445" s="273"/>
      <c r="L445" s="274"/>
      <c r="M445" s="273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271"/>
      <c r="AE445" s="271"/>
      <c r="AF445" s="271"/>
      <c r="AG445" s="271"/>
      <c r="AH445" s="271"/>
      <c r="AI445" s="271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</row>
    <row r="446" spans="1:64">
      <c r="A446" s="145"/>
      <c r="B446" s="266"/>
      <c r="C446" s="144"/>
      <c r="I446" s="273"/>
      <c r="J446" s="273"/>
      <c r="K446" s="273"/>
      <c r="L446" s="274"/>
      <c r="M446" s="273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271"/>
      <c r="AE446" s="271"/>
      <c r="AF446" s="271"/>
      <c r="AG446" s="271"/>
      <c r="AH446" s="271"/>
      <c r="AI446" s="271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</row>
    <row r="447" spans="1:64">
      <c r="A447" s="145"/>
      <c r="B447" s="266"/>
      <c r="C447" s="144"/>
      <c r="I447" s="273"/>
      <c r="J447" s="273"/>
      <c r="K447" s="273"/>
      <c r="L447" s="274"/>
      <c r="M447" s="273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271"/>
      <c r="AE447" s="271"/>
      <c r="AF447" s="271"/>
      <c r="AG447" s="271"/>
      <c r="AH447" s="271"/>
      <c r="AI447" s="271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</row>
    <row r="448" spans="1:64">
      <c r="A448" s="145"/>
      <c r="B448" s="266"/>
      <c r="C448" s="144"/>
      <c r="I448" s="273"/>
      <c r="J448" s="273"/>
      <c r="K448" s="273"/>
      <c r="L448" s="274"/>
      <c r="M448" s="273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271"/>
      <c r="AE448" s="271"/>
      <c r="AF448" s="271"/>
      <c r="AG448" s="271"/>
      <c r="AH448" s="271"/>
      <c r="AI448" s="271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</row>
    <row r="449" spans="1:64">
      <c r="A449" s="145"/>
      <c r="B449" s="266"/>
      <c r="C449" s="144"/>
      <c r="I449" s="273"/>
      <c r="J449" s="273"/>
      <c r="K449" s="273"/>
      <c r="L449" s="274"/>
      <c r="M449" s="273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271"/>
      <c r="AE449" s="271"/>
      <c r="AF449" s="271"/>
      <c r="AG449" s="271"/>
      <c r="AH449" s="271"/>
      <c r="AI449" s="271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</row>
    <row r="450" spans="1:64">
      <c r="A450" s="145"/>
      <c r="B450" s="266"/>
      <c r="C450" s="144"/>
      <c r="I450" s="273"/>
      <c r="J450" s="273"/>
      <c r="K450" s="273"/>
      <c r="L450" s="274"/>
      <c r="M450" s="273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271"/>
      <c r="AE450" s="271"/>
      <c r="AF450" s="271"/>
      <c r="AG450" s="271"/>
      <c r="AH450" s="271"/>
      <c r="AI450" s="271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</row>
    <row r="451" spans="1:64">
      <c r="A451" s="145"/>
      <c r="B451" s="266"/>
      <c r="C451" s="144"/>
      <c r="I451" s="273"/>
      <c r="J451" s="273"/>
      <c r="K451" s="273"/>
      <c r="L451" s="274"/>
      <c r="M451" s="273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271"/>
      <c r="AE451" s="271"/>
      <c r="AF451" s="271"/>
      <c r="AG451" s="271"/>
      <c r="AH451" s="271"/>
      <c r="AI451" s="271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</row>
    <row r="452" spans="1:64">
      <c r="A452" s="145"/>
      <c r="B452" s="266"/>
      <c r="C452" s="144"/>
      <c r="I452" s="273"/>
      <c r="J452" s="273"/>
      <c r="K452" s="273"/>
      <c r="L452" s="274"/>
      <c r="M452" s="273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271"/>
      <c r="AE452" s="271"/>
      <c r="AF452" s="271"/>
      <c r="AG452" s="271"/>
      <c r="AH452" s="271"/>
      <c r="AI452" s="271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</row>
    <row r="453" spans="1:64">
      <c r="A453" s="145"/>
      <c r="B453" s="266"/>
      <c r="C453" s="144"/>
      <c r="I453" s="273"/>
      <c r="J453" s="273"/>
      <c r="K453" s="273"/>
      <c r="L453" s="274"/>
      <c r="M453" s="273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271"/>
      <c r="AE453" s="271"/>
      <c r="AF453" s="271"/>
      <c r="AG453" s="271"/>
      <c r="AH453" s="271"/>
      <c r="AI453" s="271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</row>
    <row r="454" spans="1:64">
      <c r="A454" s="145"/>
      <c r="B454" s="266"/>
      <c r="C454" s="144"/>
      <c r="I454" s="273"/>
      <c r="J454" s="273"/>
      <c r="K454" s="273"/>
      <c r="L454" s="274"/>
      <c r="M454" s="273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271"/>
      <c r="AE454" s="271"/>
      <c r="AF454" s="271"/>
      <c r="AG454" s="271"/>
      <c r="AH454" s="271"/>
      <c r="AI454" s="271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</row>
    <row r="455" spans="1:64">
      <c r="A455" s="145"/>
      <c r="B455" s="266"/>
      <c r="C455" s="144"/>
      <c r="I455" s="273"/>
      <c r="J455" s="273"/>
      <c r="K455" s="273"/>
      <c r="L455" s="274"/>
      <c r="M455" s="273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271"/>
      <c r="AE455" s="271"/>
      <c r="AF455" s="271"/>
      <c r="AG455" s="271"/>
      <c r="AH455" s="271"/>
      <c r="AI455" s="271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</row>
    <row r="456" spans="1:64">
      <c r="A456" s="145"/>
      <c r="B456" s="266"/>
      <c r="C456" s="144"/>
      <c r="I456" s="273"/>
      <c r="J456" s="273"/>
      <c r="K456" s="273"/>
      <c r="L456" s="274"/>
      <c r="M456" s="273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271"/>
      <c r="AE456" s="271"/>
      <c r="AF456" s="271"/>
      <c r="AG456" s="271"/>
      <c r="AH456" s="271"/>
      <c r="AI456" s="271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</row>
    <row r="457" spans="1:64">
      <c r="A457" s="145"/>
      <c r="B457" s="266"/>
      <c r="C457" s="144"/>
      <c r="I457" s="273"/>
      <c r="J457" s="273"/>
      <c r="K457" s="273"/>
      <c r="L457" s="274"/>
      <c r="M457" s="273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271"/>
      <c r="AE457" s="271"/>
      <c r="AF457" s="271"/>
      <c r="AG457" s="271"/>
      <c r="AH457" s="271"/>
      <c r="AI457" s="271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</row>
    <row r="458" spans="1:64">
      <c r="A458" s="145"/>
      <c r="B458" s="266"/>
      <c r="C458" s="144"/>
      <c r="I458" s="273"/>
      <c r="J458" s="273"/>
      <c r="K458" s="273"/>
      <c r="L458" s="274"/>
      <c r="M458" s="273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271"/>
      <c r="AE458" s="271"/>
      <c r="AF458" s="271"/>
      <c r="AG458" s="271"/>
      <c r="AH458" s="271"/>
      <c r="AI458" s="271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</row>
    <row r="459" spans="1:64">
      <c r="A459" s="145"/>
      <c r="B459" s="266"/>
      <c r="C459" s="144"/>
      <c r="I459" s="273"/>
      <c r="J459" s="273"/>
      <c r="K459" s="273"/>
      <c r="L459" s="274"/>
      <c r="M459" s="273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271"/>
      <c r="AE459" s="271"/>
      <c r="AF459" s="271"/>
      <c r="AG459" s="271"/>
      <c r="AH459" s="271"/>
      <c r="AI459" s="271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</row>
    <row r="460" spans="1:64">
      <c r="A460" s="145"/>
      <c r="B460" s="266"/>
      <c r="C460" s="144"/>
      <c r="I460" s="273"/>
      <c r="J460" s="273"/>
      <c r="K460" s="273"/>
      <c r="L460" s="274"/>
      <c r="M460" s="273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271"/>
      <c r="AE460" s="271"/>
      <c r="AF460" s="271"/>
      <c r="AG460" s="271"/>
      <c r="AH460" s="271"/>
      <c r="AI460" s="271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</row>
    <row r="461" spans="1:64">
      <c r="A461" s="145"/>
      <c r="B461" s="266"/>
      <c r="C461" s="144"/>
      <c r="I461" s="273"/>
      <c r="J461" s="273"/>
      <c r="K461" s="273"/>
      <c r="L461" s="274"/>
      <c r="M461" s="273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271"/>
      <c r="AE461" s="271"/>
      <c r="AF461" s="271"/>
      <c r="AG461" s="271"/>
      <c r="AH461" s="271"/>
      <c r="AI461" s="271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</row>
    <row r="462" spans="1:64">
      <c r="A462" s="145"/>
      <c r="B462" s="266"/>
      <c r="C462" s="144"/>
      <c r="I462" s="273"/>
      <c r="J462" s="273"/>
      <c r="K462" s="273"/>
      <c r="L462" s="274"/>
      <c r="M462" s="273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271"/>
      <c r="AE462" s="271"/>
      <c r="AF462" s="271"/>
      <c r="AG462" s="271"/>
      <c r="AH462" s="271"/>
      <c r="AI462" s="271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</row>
    <row r="463" spans="1:64">
      <c r="A463" s="145"/>
      <c r="B463" s="266"/>
      <c r="C463" s="144"/>
      <c r="I463" s="273"/>
      <c r="J463" s="273"/>
      <c r="K463" s="273"/>
      <c r="L463" s="274"/>
      <c r="M463" s="273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271"/>
      <c r="AE463" s="271"/>
      <c r="AF463" s="271"/>
      <c r="AG463" s="271"/>
      <c r="AH463" s="271"/>
      <c r="AI463" s="271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</row>
    <row r="464" spans="1:64">
      <c r="A464" s="145"/>
      <c r="B464" s="266"/>
      <c r="C464" s="144"/>
      <c r="I464" s="273"/>
      <c r="J464" s="273"/>
      <c r="K464" s="273"/>
      <c r="L464" s="274"/>
      <c r="M464" s="273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271"/>
      <c r="AE464" s="271"/>
      <c r="AF464" s="271"/>
      <c r="AG464" s="271"/>
      <c r="AH464" s="271"/>
      <c r="AI464" s="271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</row>
    <row r="465" spans="1:64">
      <c r="A465" s="145"/>
      <c r="B465" s="266"/>
      <c r="C465" s="144"/>
      <c r="I465" s="273"/>
      <c r="J465" s="273"/>
      <c r="K465" s="273"/>
      <c r="L465" s="274"/>
      <c r="M465" s="273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271"/>
      <c r="AE465" s="271"/>
      <c r="AF465" s="271"/>
      <c r="AG465" s="271"/>
      <c r="AH465" s="271"/>
      <c r="AI465" s="271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</row>
    <row r="466" spans="1:64">
      <c r="A466" s="145"/>
      <c r="B466" s="266"/>
      <c r="C466" s="144"/>
      <c r="I466" s="273"/>
      <c r="J466" s="273"/>
      <c r="K466" s="273"/>
      <c r="L466" s="274"/>
      <c r="M466" s="273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271"/>
      <c r="AE466" s="271"/>
      <c r="AF466" s="271"/>
      <c r="AG466" s="271"/>
      <c r="AH466" s="271"/>
      <c r="AI466" s="271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</row>
    <row r="467" spans="1:64">
      <c r="A467" s="145"/>
      <c r="B467" s="266"/>
      <c r="C467" s="144"/>
      <c r="I467" s="273"/>
      <c r="J467" s="273"/>
      <c r="K467" s="273"/>
      <c r="L467" s="274"/>
      <c r="M467" s="273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271"/>
      <c r="AE467" s="271"/>
      <c r="AF467" s="271"/>
      <c r="AG467" s="271"/>
      <c r="AH467" s="271"/>
      <c r="AI467" s="271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</row>
    <row r="468" spans="1:64">
      <c r="A468" s="145"/>
      <c r="B468" s="266"/>
      <c r="C468" s="144"/>
      <c r="I468" s="273"/>
      <c r="J468" s="273"/>
      <c r="K468" s="273"/>
      <c r="L468" s="274"/>
      <c r="M468" s="273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271"/>
      <c r="AE468" s="271"/>
      <c r="AF468" s="271"/>
      <c r="AG468" s="271"/>
      <c r="AH468" s="271"/>
      <c r="AI468" s="271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</row>
    <row r="469" spans="1:64">
      <c r="A469" s="145"/>
      <c r="B469" s="266"/>
      <c r="C469" s="144"/>
      <c r="I469" s="273"/>
      <c r="J469" s="273"/>
      <c r="K469" s="273"/>
      <c r="L469" s="274"/>
      <c r="M469" s="273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271"/>
      <c r="AE469" s="271"/>
      <c r="AF469" s="271"/>
      <c r="AG469" s="271"/>
      <c r="AH469" s="271"/>
      <c r="AI469" s="271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</row>
    <row r="470" spans="1:64">
      <c r="A470" s="145"/>
      <c r="B470" s="266"/>
      <c r="C470" s="144"/>
      <c r="I470" s="273"/>
      <c r="J470" s="273"/>
      <c r="K470" s="273"/>
      <c r="L470" s="274"/>
      <c r="M470" s="273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271"/>
      <c r="AE470" s="271"/>
      <c r="AF470" s="271"/>
      <c r="AG470" s="271"/>
      <c r="AH470" s="271"/>
      <c r="AI470" s="271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</row>
    <row r="471" spans="1:64">
      <c r="A471" s="145"/>
      <c r="B471" s="266"/>
      <c r="C471" s="144"/>
      <c r="I471" s="273"/>
      <c r="J471" s="273"/>
      <c r="K471" s="273"/>
      <c r="L471" s="274"/>
      <c r="M471" s="273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271"/>
      <c r="AE471" s="271"/>
      <c r="AF471" s="271"/>
      <c r="AG471" s="271"/>
      <c r="AH471" s="271"/>
      <c r="AI471" s="271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</row>
    <row r="472" spans="1:64">
      <c r="A472" s="145"/>
      <c r="B472" s="266"/>
      <c r="C472" s="144"/>
      <c r="I472" s="273"/>
      <c r="J472" s="273"/>
      <c r="K472" s="273"/>
      <c r="L472" s="274"/>
      <c r="M472" s="273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271"/>
      <c r="AE472" s="271"/>
      <c r="AF472" s="271"/>
      <c r="AG472" s="271"/>
      <c r="AH472" s="271"/>
      <c r="AI472" s="271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</row>
    <row r="473" spans="1:64">
      <c r="A473" s="145"/>
      <c r="B473" s="266"/>
      <c r="C473" s="144"/>
      <c r="I473" s="273"/>
      <c r="J473" s="273"/>
      <c r="K473" s="273"/>
      <c r="L473" s="274"/>
      <c r="M473" s="273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271"/>
      <c r="AE473" s="271"/>
      <c r="AF473" s="271"/>
      <c r="AG473" s="271"/>
      <c r="AH473" s="271"/>
      <c r="AI473" s="271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</row>
    <row r="474" spans="1:64">
      <c r="A474" s="145"/>
      <c r="B474" s="266"/>
      <c r="C474" s="144"/>
      <c r="I474" s="273"/>
      <c r="J474" s="273"/>
      <c r="K474" s="273"/>
      <c r="L474" s="274"/>
      <c r="M474" s="273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271"/>
      <c r="AE474" s="271"/>
      <c r="AF474" s="271"/>
      <c r="AG474" s="271"/>
      <c r="AH474" s="271"/>
      <c r="AI474" s="271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</row>
    <row r="475" spans="1:64">
      <c r="A475" s="145"/>
      <c r="B475" s="266"/>
      <c r="C475" s="144"/>
      <c r="I475" s="273"/>
      <c r="J475" s="273"/>
      <c r="K475" s="273"/>
      <c r="L475" s="274"/>
      <c r="M475" s="273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271"/>
      <c r="AE475" s="271"/>
      <c r="AF475" s="271"/>
      <c r="AG475" s="271"/>
      <c r="AH475" s="271"/>
      <c r="AI475" s="271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</row>
    <row r="476" spans="1:64">
      <c r="A476" s="145"/>
      <c r="B476" s="266"/>
      <c r="C476" s="144"/>
      <c r="I476" s="273"/>
      <c r="J476" s="273"/>
      <c r="K476" s="273"/>
      <c r="L476" s="274"/>
      <c r="M476" s="273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271"/>
      <c r="AE476" s="271"/>
      <c r="AF476" s="271"/>
      <c r="AG476" s="271"/>
      <c r="AH476" s="271"/>
      <c r="AI476" s="271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</row>
    <row r="477" spans="1:64">
      <c r="A477" s="145"/>
      <c r="B477" s="266"/>
      <c r="C477" s="144"/>
      <c r="I477" s="273"/>
      <c r="J477" s="273"/>
      <c r="K477" s="273"/>
      <c r="L477" s="274"/>
      <c r="M477" s="273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271"/>
      <c r="AE477" s="271"/>
      <c r="AF477" s="271"/>
      <c r="AG477" s="271"/>
      <c r="AH477" s="271"/>
      <c r="AI477" s="271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</row>
    <row r="478" spans="1:64">
      <c r="A478" s="145"/>
      <c r="B478" s="266"/>
      <c r="C478" s="144"/>
      <c r="I478" s="273"/>
      <c r="J478" s="273"/>
      <c r="K478" s="273"/>
      <c r="L478" s="274"/>
      <c r="M478" s="273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271"/>
      <c r="AE478" s="271"/>
      <c r="AF478" s="271"/>
      <c r="AG478" s="271"/>
      <c r="AH478" s="271"/>
      <c r="AI478" s="271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</row>
    <row r="479" spans="1:64">
      <c r="A479" s="145"/>
      <c r="B479" s="266"/>
      <c r="C479" s="144"/>
      <c r="I479" s="273"/>
      <c r="J479" s="273"/>
      <c r="K479" s="273"/>
      <c r="L479" s="274"/>
      <c r="M479" s="273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271"/>
      <c r="AE479" s="271"/>
      <c r="AF479" s="271"/>
      <c r="AG479" s="271"/>
      <c r="AH479" s="271"/>
      <c r="AI479" s="271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</row>
    <row r="480" spans="1:64">
      <c r="A480" s="145"/>
      <c r="B480" s="266"/>
      <c r="C480" s="144"/>
      <c r="I480" s="273"/>
      <c r="J480" s="273"/>
      <c r="K480" s="273"/>
      <c r="L480" s="274"/>
      <c r="M480" s="273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271"/>
      <c r="AE480" s="271"/>
      <c r="AF480" s="271"/>
      <c r="AG480" s="271"/>
      <c r="AH480" s="271"/>
      <c r="AI480" s="271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</row>
    <row r="481" spans="1:64">
      <c r="A481" s="145"/>
      <c r="B481" s="266"/>
      <c r="C481" s="144"/>
      <c r="I481" s="273"/>
      <c r="J481" s="273"/>
      <c r="K481" s="273"/>
      <c r="L481" s="274"/>
      <c r="M481" s="273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271"/>
      <c r="AE481" s="271"/>
      <c r="AF481" s="271"/>
      <c r="AG481" s="271"/>
      <c r="AH481" s="271"/>
      <c r="AI481" s="271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</row>
    <row r="482" spans="1:64">
      <c r="A482" s="145"/>
      <c r="B482" s="266"/>
      <c r="C482" s="144"/>
      <c r="I482" s="273"/>
      <c r="J482" s="273"/>
      <c r="K482" s="273"/>
      <c r="L482" s="274"/>
      <c r="M482" s="273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271"/>
      <c r="AE482" s="271"/>
      <c r="AF482" s="271"/>
      <c r="AG482" s="271"/>
      <c r="AH482" s="271"/>
      <c r="AI482" s="271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</row>
    <row r="483" spans="1:64">
      <c r="A483" s="145"/>
      <c r="B483" s="266"/>
      <c r="C483" s="144"/>
      <c r="I483" s="273"/>
      <c r="J483" s="273"/>
      <c r="K483" s="273"/>
      <c r="L483" s="274"/>
      <c r="M483" s="273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271"/>
      <c r="AE483" s="271"/>
      <c r="AF483" s="271"/>
      <c r="AG483" s="271"/>
      <c r="AH483" s="271"/>
      <c r="AI483" s="271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</row>
    <row r="484" spans="1:64">
      <c r="A484" s="145"/>
      <c r="B484" s="266"/>
      <c r="C484" s="144"/>
      <c r="I484" s="273"/>
      <c r="J484" s="273"/>
      <c r="K484" s="273"/>
      <c r="L484" s="274"/>
      <c r="M484" s="273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271"/>
      <c r="AE484" s="271"/>
      <c r="AF484" s="271"/>
      <c r="AG484" s="271"/>
      <c r="AH484" s="271"/>
      <c r="AI484" s="271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</row>
    <row r="485" spans="1:64">
      <c r="A485" s="145"/>
      <c r="B485" s="266"/>
      <c r="C485" s="144"/>
      <c r="I485" s="273"/>
      <c r="J485" s="273"/>
      <c r="K485" s="273"/>
      <c r="L485" s="274"/>
      <c r="M485" s="273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271"/>
      <c r="AE485" s="271"/>
      <c r="AF485" s="271"/>
      <c r="AG485" s="271"/>
      <c r="AH485" s="271"/>
      <c r="AI485" s="271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</row>
    <row r="486" spans="1:64">
      <c r="A486" s="145"/>
      <c r="B486" s="266"/>
      <c r="C486" s="144"/>
      <c r="I486" s="273"/>
      <c r="J486" s="273"/>
      <c r="K486" s="273"/>
      <c r="L486" s="274"/>
      <c r="M486" s="273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271"/>
      <c r="AE486" s="271"/>
      <c r="AF486" s="271"/>
      <c r="AG486" s="271"/>
      <c r="AH486" s="271"/>
      <c r="AI486" s="271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</row>
    <row r="487" spans="1:64">
      <c r="A487" s="145"/>
      <c r="B487" s="266"/>
      <c r="C487" s="144"/>
      <c r="I487" s="273"/>
      <c r="J487" s="273"/>
      <c r="K487" s="273"/>
      <c r="L487" s="274"/>
      <c r="M487" s="273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271"/>
      <c r="AE487" s="271"/>
      <c r="AF487" s="271"/>
      <c r="AG487" s="271"/>
      <c r="AH487" s="271"/>
      <c r="AI487" s="271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</row>
    <row r="488" spans="1:64">
      <c r="A488" s="145"/>
      <c r="B488" s="266"/>
      <c r="C488" s="144"/>
      <c r="I488" s="273"/>
      <c r="J488" s="273"/>
      <c r="K488" s="273"/>
      <c r="L488" s="274"/>
      <c r="M488" s="273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271"/>
      <c r="AE488" s="271"/>
      <c r="AF488" s="271"/>
      <c r="AG488" s="271"/>
      <c r="AH488" s="271"/>
      <c r="AI488" s="271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</row>
    <row r="489" spans="1:64">
      <c r="A489" s="145"/>
      <c r="B489" s="266"/>
      <c r="C489" s="144"/>
      <c r="I489" s="273"/>
      <c r="J489" s="273"/>
      <c r="K489" s="273"/>
      <c r="L489" s="274"/>
      <c r="M489" s="273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271"/>
      <c r="AE489" s="271"/>
      <c r="AF489" s="271"/>
      <c r="AG489" s="271"/>
      <c r="AH489" s="271"/>
      <c r="AI489" s="271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</row>
    <row r="490" spans="1:64">
      <c r="A490" s="145"/>
      <c r="B490" s="266"/>
      <c r="C490" s="144"/>
      <c r="I490" s="273"/>
      <c r="J490" s="273"/>
      <c r="K490" s="273"/>
      <c r="L490" s="274"/>
      <c r="M490" s="273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271"/>
      <c r="AE490" s="271"/>
      <c r="AF490" s="271"/>
      <c r="AG490" s="271"/>
      <c r="AH490" s="271"/>
      <c r="AI490" s="271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</row>
    <row r="491" spans="1:64">
      <c r="A491" s="145"/>
      <c r="B491" s="266"/>
      <c r="C491" s="144"/>
      <c r="I491" s="273"/>
      <c r="J491" s="273"/>
      <c r="K491" s="273"/>
      <c r="L491" s="274"/>
      <c r="M491" s="273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271"/>
      <c r="AE491" s="271"/>
      <c r="AF491" s="271"/>
      <c r="AG491" s="271"/>
      <c r="AH491" s="271"/>
      <c r="AI491" s="271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</row>
    <row r="492" spans="1:64">
      <c r="A492" s="145"/>
      <c r="B492" s="266"/>
      <c r="C492" s="144"/>
      <c r="I492" s="273"/>
      <c r="J492" s="273"/>
      <c r="K492" s="273"/>
      <c r="L492" s="274"/>
      <c r="M492" s="273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271"/>
      <c r="AE492" s="271"/>
      <c r="AF492" s="271"/>
      <c r="AG492" s="271"/>
      <c r="AH492" s="271"/>
      <c r="AI492" s="271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</row>
    <row r="493" spans="1:64">
      <c r="A493" s="145"/>
      <c r="B493" s="266"/>
      <c r="C493" s="144"/>
      <c r="I493" s="273"/>
      <c r="J493" s="273"/>
      <c r="K493" s="273"/>
      <c r="L493" s="274"/>
      <c r="M493" s="273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271"/>
      <c r="AE493" s="271"/>
      <c r="AF493" s="271"/>
      <c r="AG493" s="271"/>
      <c r="AH493" s="271"/>
      <c r="AI493" s="271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</row>
    <row r="494" spans="1:64">
      <c r="A494" s="145"/>
      <c r="B494" s="266"/>
      <c r="C494" s="144"/>
      <c r="I494" s="273"/>
      <c r="J494" s="273"/>
      <c r="K494" s="273"/>
      <c r="L494" s="274"/>
      <c r="M494" s="273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271"/>
      <c r="AE494" s="271"/>
      <c r="AF494" s="271"/>
      <c r="AG494" s="271"/>
      <c r="AH494" s="271"/>
      <c r="AI494" s="271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</row>
    <row r="495" spans="1:64">
      <c r="A495" s="145"/>
      <c r="B495" s="266"/>
      <c r="C495" s="144"/>
      <c r="I495" s="273"/>
      <c r="J495" s="273"/>
      <c r="K495" s="273"/>
      <c r="L495" s="274"/>
      <c r="M495" s="273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271"/>
      <c r="AE495" s="271"/>
      <c r="AF495" s="271"/>
      <c r="AG495" s="271"/>
      <c r="AH495" s="271"/>
      <c r="AI495" s="271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</row>
    <row r="496" spans="1:64">
      <c r="A496" s="145"/>
      <c r="B496" s="266"/>
      <c r="C496" s="144"/>
      <c r="I496" s="273"/>
      <c r="J496" s="273"/>
      <c r="K496" s="273"/>
      <c r="L496" s="274"/>
      <c r="M496" s="273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271"/>
      <c r="AE496" s="271"/>
      <c r="AF496" s="271"/>
      <c r="AG496" s="271"/>
      <c r="AH496" s="271"/>
      <c r="AI496" s="271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</row>
    <row r="497" spans="1:64">
      <c r="A497" s="145"/>
      <c r="B497" s="266"/>
      <c r="C497" s="144"/>
      <c r="I497" s="273"/>
      <c r="J497" s="273"/>
      <c r="K497" s="273"/>
      <c r="L497" s="274"/>
      <c r="M497" s="273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271"/>
      <c r="AE497" s="271"/>
      <c r="AF497" s="271"/>
      <c r="AG497" s="271"/>
      <c r="AH497" s="271"/>
      <c r="AI497" s="271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</row>
    <row r="498" spans="1:64">
      <c r="A498" s="145"/>
      <c r="B498" s="266"/>
      <c r="C498" s="144"/>
      <c r="I498" s="273"/>
      <c r="J498" s="273"/>
      <c r="K498" s="273"/>
      <c r="L498" s="274"/>
      <c r="M498" s="273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271"/>
      <c r="AE498" s="271"/>
      <c r="AF498" s="271"/>
      <c r="AG498" s="271"/>
      <c r="AH498" s="271"/>
      <c r="AI498" s="271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</row>
    <row r="499" spans="1:64">
      <c r="A499" s="145"/>
      <c r="B499" s="266"/>
      <c r="C499" s="144"/>
      <c r="I499" s="273"/>
      <c r="J499" s="273"/>
      <c r="K499" s="273"/>
      <c r="L499" s="274"/>
      <c r="M499" s="273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271"/>
      <c r="AE499" s="271"/>
      <c r="AF499" s="271"/>
      <c r="AG499" s="271"/>
      <c r="AH499" s="271"/>
      <c r="AI499" s="271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</row>
    <row r="500" spans="1:64">
      <c r="A500" s="145"/>
      <c r="B500" s="266"/>
      <c r="C500" s="144"/>
      <c r="I500" s="273"/>
      <c r="J500" s="273"/>
      <c r="K500" s="273"/>
      <c r="L500" s="274"/>
      <c r="M500" s="273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271"/>
      <c r="AE500" s="271"/>
      <c r="AF500" s="271"/>
      <c r="AG500" s="271"/>
      <c r="AH500" s="271"/>
      <c r="AI500" s="271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</row>
    <row r="501" spans="1:64">
      <c r="A501" s="145"/>
      <c r="B501" s="266"/>
      <c r="C501" s="144"/>
      <c r="I501" s="273"/>
      <c r="J501" s="273"/>
      <c r="K501" s="273"/>
      <c r="L501" s="274"/>
      <c r="M501" s="273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271"/>
      <c r="AE501" s="271"/>
      <c r="AF501" s="271"/>
      <c r="AG501" s="271"/>
      <c r="AH501" s="271"/>
      <c r="AI501" s="271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</row>
    <row r="502" spans="1:64">
      <c r="A502" s="145"/>
      <c r="B502" s="266"/>
      <c r="C502" s="144"/>
      <c r="I502" s="273"/>
      <c r="J502" s="273"/>
      <c r="K502" s="273"/>
      <c r="L502" s="274"/>
      <c r="M502" s="273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271"/>
      <c r="AE502" s="271"/>
      <c r="AF502" s="271"/>
      <c r="AG502" s="271"/>
      <c r="AH502" s="271"/>
      <c r="AI502" s="271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</row>
    <row r="503" spans="1:64">
      <c r="A503" s="145"/>
      <c r="B503" s="266"/>
      <c r="C503" s="144"/>
      <c r="I503" s="273"/>
      <c r="J503" s="273"/>
      <c r="K503" s="273"/>
      <c r="L503" s="274"/>
      <c r="M503" s="273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271"/>
      <c r="AE503" s="271"/>
      <c r="AF503" s="271"/>
      <c r="AG503" s="271"/>
      <c r="AH503" s="271"/>
      <c r="AI503" s="271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</row>
    <row r="504" spans="1:64">
      <c r="A504" s="145"/>
      <c r="B504" s="266"/>
      <c r="C504" s="144"/>
      <c r="I504" s="273"/>
      <c r="J504" s="273"/>
      <c r="K504" s="273"/>
      <c r="L504" s="274"/>
      <c r="M504" s="273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271"/>
      <c r="AE504" s="271"/>
      <c r="AF504" s="271"/>
      <c r="AG504" s="271"/>
      <c r="AH504" s="271"/>
      <c r="AI504" s="271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</row>
    <row r="505" spans="1:64">
      <c r="A505" s="145"/>
      <c r="B505" s="266"/>
      <c r="C505" s="144"/>
      <c r="I505" s="273"/>
      <c r="J505" s="273"/>
      <c r="K505" s="273"/>
      <c r="L505" s="274"/>
      <c r="M505" s="273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271"/>
      <c r="AE505" s="271"/>
      <c r="AF505" s="271"/>
      <c r="AG505" s="271"/>
      <c r="AH505" s="271"/>
      <c r="AI505" s="271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</row>
    <row r="506" spans="1:64">
      <c r="A506" s="145"/>
      <c r="B506" s="266"/>
      <c r="C506" s="144"/>
      <c r="I506" s="273"/>
      <c r="J506" s="273"/>
      <c r="K506" s="273"/>
      <c r="L506" s="274"/>
      <c r="M506" s="273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271"/>
      <c r="AE506" s="271"/>
      <c r="AF506" s="271"/>
      <c r="AG506" s="271"/>
      <c r="AH506" s="271"/>
      <c r="AI506" s="271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</row>
    <row r="507" spans="1:64">
      <c r="A507" s="145"/>
      <c r="B507" s="266"/>
      <c r="C507" s="144"/>
      <c r="I507" s="273"/>
      <c r="J507" s="273"/>
      <c r="K507" s="273"/>
      <c r="L507" s="274"/>
      <c r="M507" s="273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271"/>
      <c r="AE507" s="271"/>
      <c r="AF507" s="271"/>
      <c r="AG507" s="271"/>
      <c r="AH507" s="271"/>
      <c r="AI507" s="271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</row>
    <row r="508" spans="1:64">
      <c r="A508" s="145"/>
      <c r="B508" s="266"/>
      <c r="C508" s="144"/>
      <c r="I508" s="273"/>
      <c r="J508" s="273"/>
      <c r="K508" s="273"/>
      <c r="L508" s="274"/>
      <c r="M508" s="273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271"/>
      <c r="AE508" s="271"/>
      <c r="AF508" s="271"/>
      <c r="AG508" s="271"/>
      <c r="AH508" s="271"/>
      <c r="AI508" s="271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</row>
    <row r="509" spans="1:64">
      <c r="A509" s="145"/>
      <c r="B509" s="266"/>
      <c r="C509" s="144"/>
      <c r="I509" s="273"/>
      <c r="J509" s="273"/>
      <c r="K509" s="273"/>
      <c r="L509" s="274"/>
      <c r="M509" s="273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271"/>
      <c r="AE509" s="271"/>
      <c r="AF509" s="271"/>
      <c r="AG509" s="271"/>
      <c r="AH509" s="271"/>
      <c r="AI509" s="271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</row>
    <row r="510" spans="1:64">
      <c r="A510" s="145"/>
      <c r="B510" s="266"/>
      <c r="C510" s="144"/>
      <c r="I510" s="273"/>
      <c r="J510" s="273"/>
      <c r="K510" s="273"/>
      <c r="L510" s="274"/>
      <c r="M510" s="273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271"/>
      <c r="AE510" s="271"/>
      <c r="AF510" s="271"/>
      <c r="AG510" s="271"/>
      <c r="AH510" s="271"/>
      <c r="AI510" s="271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</row>
    <row r="511" spans="1:64">
      <c r="A511" s="145"/>
      <c r="B511" s="266"/>
      <c r="C511" s="144"/>
      <c r="I511" s="273"/>
      <c r="J511" s="273"/>
      <c r="K511" s="273"/>
      <c r="L511" s="274"/>
      <c r="M511" s="273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271"/>
      <c r="AE511" s="271"/>
      <c r="AF511" s="271"/>
      <c r="AG511" s="271"/>
      <c r="AH511" s="271"/>
      <c r="AI511" s="271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</row>
    <row r="512" spans="1:64">
      <c r="A512" s="145"/>
      <c r="B512" s="266"/>
      <c r="C512" s="144"/>
      <c r="I512" s="273"/>
      <c r="J512" s="273"/>
      <c r="K512" s="273"/>
      <c r="L512" s="274"/>
      <c r="M512" s="273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271"/>
      <c r="AE512" s="271"/>
      <c r="AF512" s="271"/>
      <c r="AG512" s="271"/>
      <c r="AH512" s="271"/>
      <c r="AI512" s="271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</row>
    <row r="513" spans="1:64">
      <c r="A513" s="145"/>
      <c r="B513" s="266"/>
      <c r="C513" s="144"/>
      <c r="I513" s="273"/>
      <c r="J513" s="273"/>
      <c r="K513" s="273"/>
      <c r="L513" s="274"/>
      <c r="M513" s="273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271"/>
      <c r="AE513" s="271"/>
      <c r="AF513" s="271"/>
      <c r="AG513" s="271"/>
      <c r="AH513" s="271"/>
      <c r="AI513" s="271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</row>
    <row r="514" spans="1:64">
      <c r="A514" s="145"/>
      <c r="B514" s="266"/>
      <c r="C514" s="144"/>
      <c r="I514" s="273"/>
      <c r="J514" s="273"/>
      <c r="K514" s="273"/>
      <c r="L514" s="274"/>
      <c r="M514" s="273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271"/>
      <c r="AE514" s="271"/>
      <c r="AF514" s="271"/>
      <c r="AG514" s="271"/>
      <c r="AH514" s="271"/>
      <c r="AI514" s="271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</row>
    <row r="515" spans="1:64">
      <c r="A515" s="145"/>
      <c r="B515" s="266"/>
      <c r="C515" s="144"/>
      <c r="I515" s="273"/>
      <c r="J515" s="273"/>
      <c r="K515" s="273"/>
      <c r="L515" s="274"/>
      <c r="M515" s="273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271"/>
      <c r="AE515" s="271"/>
      <c r="AF515" s="271"/>
      <c r="AG515" s="271"/>
      <c r="AH515" s="271"/>
      <c r="AI515" s="271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</row>
    <row r="516" spans="1:64">
      <c r="A516" s="145"/>
      <c r="B516" s="266"/>
      <c r="C516" s="144"/>
      <c r="I516" s="273"/>
      <c r="J516" s="273"/>
      <c r="K516" s="273"/>
      <c r="L516" s="274"/>
      <c r="M516" s="273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271"/>
      <c r="AE516" s="271"/>
      <c r="AF516" s="271"/>
      <c r="AG516" s="271"/>
      <c r="AH516" s="271"/>
      <c r="AI516" s="271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</row>
    <row r="517" spans="1:64">
      <c r="A517" s="145"/>
      <c r="B517" s="266"/>
      <c r="C517" s="144"/>
      <c r="I517" s="273"/>
      <c r="J517" s="273"/>
      <c r="K517" s="273"/>
      <c r="L517" s="274"/>
      <c r="M517" s="273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271"/>
      <c r="AE517" s="271"/>
      <c r="AF517" s="271"/>
      <c r="AG517" s="271"/>
      <c r="AH517" s="271"/>
      <c r="AI517" s="271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</row>
    <row r="518" spans="1:64">
      <c r="A518" s="145"/>
      <c r="B518" s="266"/>
      <c r="C518" s="144"/>
      <c r="I518" s="273"/>
      <c r="J518" s="273"/>
      <c r="K518" s="273"/>
      <c r="L518" s="274"/>
      <c r="M518" s="273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271"/>
      <c r="AE518" s="271"/>
      <c r="AF518" s="271"/>
      <c r="AG518" s="271"/>
      <c r="AH518" s="271"/>
      <c r="AI518" s="271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</row>
    <row r="519" spans="1:64">
      <c r="A519" s="145"/>
      <c r="B519" s="266"/>
      <c r="C519" s="144"/>
      <c r="I519" s="273"/>
      <c r="J519" s="273"/>
      <c r="K519" s="273"/>
      <c r="L519" s="274"/>
      <c r="M519" s="273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271"/>
      <c r="AE519" s="271"/>
      <c r="AF519" s="271"/>
      <c r="AG519" s="271"/>
      <c r="AH519" s="271"/>
      <c r="AI519" s="271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</row>
    <row r="520" spans="1:64">
      <c r="A520" s="145"/>
      <c r="B520" s="266"/>
      <c r="C520" s="144"/>
      <c r="I520" s="273"/>
      <c r="J520" s="273"/>
      <c r="K520" s="273"/>
      <c r="L520" s="274"/>
      <c r="M520" s="273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271"/>
      <c r="AE520" s="271"/>
      <c r="AF520" s="271"/>
      <c r="AG520" s="271"/>
      <c r="AH520" s="271"/>
      <c r="AI520" s="271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</row>
    <row r="521" spans="1:64">
      <c r="A521" s="145"/>
      <c r="B521" s="266"/>
      <c r="C521" s="144"/>
      <c r="I521" s="273"/>
      <c r="J521" s="273"/>
      <c r="K521" s="273"/>
      <c r="L521" s="274"/>
      <c r="M521" s="273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271"/>
      <c r="AE521" s="271"/>
      <c r="AF521" s="271"/>
      <c r="AG521" s="271"/>
      <c r="AH521" s="271"/>
      <c r="AI521" s="271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</row>
    <row r="522" spans="1:64">
      <c r="A522" s="145"/>
      <c r="B522" s="266"/>
      <c r="C522" s="144"/>
      <c r="I522" s="273"/>
      <c r="J522" s="273"/>
      <c r="K522" s="273"/>
      <c r="L522" s="274"/>
      <c r="M522" s="273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271"/>
      <c r="AE522" s="271"/>
      <c r="AF522" s="271"/>
      <c r="AG522" s="271"/>
      <c r="AH522" s="271"/>
      <c r="AI522" s="271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</row>
    <row r="523" spans="1:64">
      <c r="A523" s="145"/>
      <c r="B523" s="266"/>
      <c r="C523" s="144"/>
      <c r="I523" s="273"/>
      <c r="J523" s="273"/>
      <c r="K523" s="273"/>
      <c r="L523" s="274"/>
      <c r="M523" s="273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271"/>
      <c r="AE523" s="271"/>
      <c r="AF523" s="271"/>
      <c r="AG523" s="271"/>
      <c r="AH523" s="271"/>
      <c r="AI523" s="271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</row>
    <row r="524" spans="1:64">
      <c r="A524" s="145"/>
      <c r="B524" s="266"/>
      <c r="C524" s="144"/>
      <c r="I524" s="273"/>
      <c r="J524" s="273"/>
      <c r="K524" s="273"/>
      <c r="L524" s="274"/>
      <c r="M524" s="273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271"/>
      <c r="AE524" s="271"/>
      <c r="AF524" s="271"/>
      <c r="AG524" s="271"/>
      <c r="AH524" s="271"/>
      <c r="AI524" s="271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</row>
    <row r="525" spans="1:64">
      <c r="A525" s="145"/>
      <c r="B525" s="266"/>
      <c r="C525" s="144"/>
      <c r="I525" s="273"/>
      <c r="J525" s="273"/>
      <c r="K525" s="273"/>
      <c r="L525" s="274"/>
      <c r="M525" s="273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271"/>
      <c r="AE525" s="271"/>
      <c r="AF525" s="271"/>
      <c r="AG525" s="271"/>
      <c r="AH525" s="271"/>
      <c r="AI525" s="271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</row>
    <row r="526" spans="1:64">
      <c r="A526" s="145"/>
      <c r="B526" s="266"/>
      <c r="C526" s="144"/>
      <c r="I526" s="273"/>
      <c r="J526" s="273"/>
      <c r="K526" s="273"/>
      <c r="L526" s="274"/>
      <c r="M526" s="273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271"/>
      <c r="AE526" s="271"/>
      <c r="AF526" s="271"/>
      <c r="AG526" s="271"/>
      <c r="AH526" s="271"/>
      <c r="AI526" s="271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</row>
    <row r="527" spans="1:64">
      <c r="A527" s="145"/>
      <c r="B527" s="266"/>
      <c r="C527" s="144"/>
      <c r="I527" s="273"/>
      <c r="J527" s="273"/>
      <c r="K527" s="273"/>
      <c r="L527" s="274"/>
      <c r="M527" s="273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271"/>
      <c r="AE527" s="271"/>
      <c r="AF527" s="271"/>
      <c r="AG527" s="271"/>
      <c r="AH527" s="271"/>
      <c r="AI527" s="271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</row>
    <row r="528" spans="1:64">
      <c r="A528" s="145"/>
      <c r="B528" s="266"/>
      <c r="C528" s="144"/>
      <c r="I528" s="273"/>
      <c r="J528" s="273"/>
      <c r="K528" s="273"/>
      <c r="L528" s="274"/>
      <c r="M528" s="273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271"/>
      <c r="AE528" s="271"/>
      <c r="AF528" s="271"/>
      <c r="AG528" s="271"/>
      <c r="AH528" s="271"/>
      <c r="AI528" s="271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</row>
    <row r="529" spans="1:64">
      <c r="A529" s="145"/>
      <c r="B529" s="266"/>
      <c r="C529" s="144"/>
      <c r="I529" s="273"/>
      <c r="J529" s="273"/>
      <c r="K529" s="273"/>
      <c r="L529" s="274"/>
      <c r="M529" s="273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271"/>
      <c r="AE529" s="271"/>
      <c r="AF529" s="271"/>
      <c r="AG529" s="271"/>
      <c r="AH529" s="271"/>
      <c r="AI529" s="271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</row>
    <row r="530" spans="1:64">
      <c r="A530" s="145"/>
      <c r="B530" s="266"/>
      <c r="C530" s="144"/>
      <c r="I530" s="273"/>
      <c r="J530" s="273"/>
      <c r="K530" s="273"/>
      <c r="L530" s="274"/>
      <c r="M530" s="273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271"/>
      <c r="AE530" s="271"/>
      <c r="AF530" s="271"/>
      <c r="AG530" s="271"/>
      <c r="AH530" s="271"/>
      <c r="AI530" s="271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</row>
    <row r="531" spans="1:64">
      <c r="A531" s="145"/>
      <c r="B531" s="266"/>
      <c r="C531" s="144"/>
      <c r="I531" s="273"/>
      <c r="J531" s="273"/>
      <c r="K531" s="273"/>
      <c r="L531" s="274"/>
      <c r="M531" s="273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271"/>
      <c r="AE531" s="271"/>
      <c r="AF531" s="271"/>
      <c r="AG531" s="271"/>
      <c r="AH531" s="271"/>
      <c r="AI531" s="271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</row>
    <row r="532" spans="1:64">
      <c r="A532" s="145"/>
      <c r="B532" s="266"/>
      <c r="C532" s="144"/>
      <c r="I532" s="273"/>
      <c r="J532" s="273"/>
      <c r="K532" s="273"/>
      <c r="L532" s="274"/>
      <c r="M532" s="273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271"/>
      <c r="AE532" s="271"/>
      <c r="AF532" s="271"/>
      <c r="AG532" s="271"/>
      <c r="AH532" s="271"/>
      <c r="AI532" s="271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</row>
    <row r="533" spans="1:64">
      <c r="A533" s="145"/>
      <c r="B533" s="266"/>
      <c r="C533" s="144"/>
      <c r="I533" s="273"/>
      <c r="J533" s="273"/>
      <c r="K533" s="273"/>
      <c r="L533" s="274"/>
      <c r="M533" s="273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271"/>
      <c r="AE533" s="271"/>
      <c r="AF533" s="271"/>
      <c r="AG533" s="271"/>
      <c r="AH533" s="271"/>
      <c r="AI533" s="271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</row>
    <row r="534" spans="1:64">
      <c r="A534" s="145"/>
      <c r="B534" s="266"/>
      <c r="C534" s="144"/>
      <c r="I534" s="273"/>
      <c r="J534" s="273"/>
      <c r="K534" s="273"/>
      <c r="L534" s="274"/>
      <c r="M534" s="273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271"/>
      <c r="AE534" s="271"/>
      <c r="AF534" s="271"/>
      <c r="AG534" s="271"/>
      <c r="AH534" s="271"/>
      <c r="AI534" s="271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</row>
    <row r="535" spans="1:64">
      <c r="A535" s="145"/>
      <c r="B535" s="266"/>
      <c r="C535" s="144"/>
      <c r="I535" s="273"/>
      <c r="J535" s="273"/>
      <c r="K535" s="273"/>
      <c r="L535" s="274"/>
      <c r="M535" s="273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271"/>
      <c r="AE535" s="271"/>
      <c r="AF535" s="271"/>
      <c r="AG535" s="271"/>
      <c r="AH535" s="271"/>
      <c r="AI535" s="271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</row>
    <row r="536" spans="1:64">
      <c r="A536" s="145"/>
      <c r="B536" s="266"/>
      <c r="C536" s="144"/>
      <c r="I536" s="273"/>
      <c r="J536" s="273"/>
      <c r="K536" s="273"/>
      <c r="L536" s="274"/>
      <c r="M536" s="273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271"/>
      <c r="AE536" s="271"/>
      <c r="AF536" s="271"/>
      <c r="AG536" s="271"/>
      <c r="AH536" s="271"/>
      <c r="AI536" s="271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</row>
    <row r="537" spans="1:64">
      <c r="A537" s="145"/>
      <c r="B537" s="266"/>
      <c r="C537" s="144"/>
      <c r="I537" s="273"/>
      <c r="J537" s="273"/>
      <c r="K537" s="273"/>
      <c r="L537" s="274"/>
      <c r="M537" s="273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271"/>
      <c r="AE537" s="271"/>
      <c r="AF537" s="271"/>
      <c r="AG537" s="271"/>
      <c r="AH537" s="271"/>
      <c r="AI537" s="271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</row>
    <row r="538" spans="1:64">
      <c r="A538" s="145"/>
      <c r="B538" s="266"/>
      <c r="C538" s="144"/>
      <c r="I538" s="273"/>
      <c r="J538" s="273"/>
      <c r="K538" s="273"/>
      <c r="L538" s="274"/>
      <c r="M538" s="273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271"/>
      <c r="AE538" s="271"/>
      <c r="AF538" s="271"/>
      <c r="AG538" s="271"/>
      <c r="AH538" s="271"/>
      <c r="AI538" s="271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</row>
    <row r="539" spans="1:64">
      <c r="A539" s="145"/>
      <c r="B539" s="266"/>
      <c r="C539" s="144"/>
      <c r="I539" s="273"/>
      <c r="J539" s="273"/>
      <c r="K539" s="273"/>
      <c r="L539" s="274"/>
      <c r="M539" s="273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271"/>
      <c r="AE539" s="271"/>
      <c r="AF539" s="271"/>
      <c r="AG539" s="271"/>
      <c r="AH539" s="271"/>
      <c r="AI539" s="271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</row>
    <row r="540" spans="1:64">
      <c r="A540" s="145"/>
      <c r="B540" s="266"/>
      <c r="C540" s="144"/>
      <c r="I540" s="273"/>
      <c r="J540" s="273"/>
      <c r="K540" s="273"/>
      <c r="L540" s="274"/>
      <c r="M540" s="273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271"/>
      <c r="AE540" s="271"/>
      <c r="AF540" s="271"/>
      <c r="AG540" s="271"/>
      <c r="AH540" s="271"/>
      <c r="AI540" s="271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</row>
    <row r="541" spans="1:64">
      <c r="A541" s="145"/>
      <c r="B541" s="266"/>
      <c r="C541" s="144"/>
      <c r="I541" s="273"/>
      <c r="J541" s="273"/>
      <c r="K541" s="273"/>
      <c r="L541" s="274"/>
      <c r="M541" s="273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271"/>
      <c r="AE541" s="271"/>
      <c r="AF541" s="271"/>
      <c r="AG541" s="271"/>
      <c r="AH541" s="271"/>
      <c r="AI541" s="271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</row>
    <row r="542" spans="1:64">
      <c r="A542" s="145"/>
      <c r="B542" s="266"/>
      <c r="C542" s="144"/>
      <c r="I542" s="273"/>
      <c r="J542" s="273"/>
      <c r="K542" s="273"/>
      <c r="L542" s="274"/>
      <c r="M542" s="273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271"/>
      <c r="AE542" s="271"/>
      <c r="AF542" s="271"/>
      <c r="AG542" s="271"/>
      <c r="AH542" s="271"/>
      <c r="AI542" s="271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</row>
    <row r="543" spans="1:64">
      <c r="A543" s="145"/>
      <c r="B543" s="266"/>
      <c r="C543" s="144"/>
      <c r="I543" s="273"/>
      <c r="J543" s="273"/>
      <c r="K543" s="273"/>
      <c r="L543" s="274"/>
      <c r="M543" s="273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271"/>
      <c r="AE543" s="271"/>
      <c r="AF543" s="271"/>
      <c r="AG543" s="271"/>
      <c r="AH543" s="271"/>
      <c r="AI543" s="271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</row>
    <row r="544" spans="1:64">
      <c r="A544" s="145"/>
      <c r="B544" s="266"/>
      <c r="C544" s="144"/>
      <c r="I544" s="273"/>
      <c r="J544" s="273"/>
      <c r="K544" s="273"/>
      <c r="L544" s="274"/>
      <c r="M544" s="273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271"/>
      <c r="AE544" s="271"/>
      <c r="AF544" s="271"/>
      <c r="AG544" s="271"/>
      <c r="AH544" s="271"/>
      <c r="AI544" s="271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</row>
    <row r="545" spans="1:64">
      <c r="A545" s="145"/>
      <c r="B545" s="266"/>
      <c r="C545" s="144"/>
      <c r="I545" s="273"/>
      <c r="J545" s="273"/>
      <c r="K545" s="273"/>
      <c r="L545" s="274"/>
      <c r="M545" s="273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271"/>
      <c r="AE545" s="271"/>
      <c r="AF545" s="271"/>
      <c r="AG545" s="271"/>
      <c r="AH545" s="271"/>
      <c r="AI545" s="271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</row>
    <row r="546" spans="1:64">
      <c r="A546" s="145"/>
      <c r="B546" s="266"/>
      <c r="C546" s="144"/>
      <c r="I546" s="273"/>
      <c r="J546" s="273"/>
      <c r="K546" s="273"/>
      <c r="L546" s="274"/>
      <c r="M546" s="273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271"/>
      <c r="AE546" s="271"/>
      <c r="AF546" s="271"/>
      <c r="AG546" s="271"/>
      <c r="AH546" s="271"/>
      <c r="AI546" s="271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</row>
    <row r="547" spans="1:64">
      <c r="A547" s="145"/>
      <c r="B547" s="266"/>
      <c r="C547" s="144"/>
      <c r="I547" s="273"/>
      <c r="J547" s="273"/>
      <c r="K547" s="273"/>
      <c r="L547" s="274"/>
      <c r="M547" s="273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271"/>
      <c r="AE547" s="271"/>
      <c r="AF547" s="271"/>
      <c r="AG547" s="271"/>
      <c r="AH547" s="271"/>
      <c r="AI547" s="271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</row>
    <row r="548" spans="1:64">
      <c r="A548" s="145"/>
      <c r="B548" s="266"/>
      <c r="C548" s="144"/>
      <c r="I548" s="273"/>
      <c r="J548" s="273"/>
      <c r="K548" s="273"/>
      <c r="L548" s="274"/>
      <c r="M548" s="273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271"/>
      <c r="AE548" s="271"/>
      <c r="AF548" s="271"/>
      <c r="AG548" s="271"/>
      <c r="AH548" s="271"/>
      <c r="AI548" s="271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</row>
    <row r="549" spans="1:64">
      <c r="A549" s="145"/>
      <c r="B549" s="266"/>
      <c r="C549" s="144"/>
      <c r="I549" s="273"/>
      <c r="J549" s="273"/>
      <c r="K549" s="273"/>
      <c r="L549" s="274"/>
      <c r="M549" s="273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271"/>
      <c r="AE549" s="271"/>
      <c r="AF549" s="271"/>
      <c r="AG549" s="271"/>
      <c r="AH549" s="271"/>
      <c r="AI549" s="271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</row>
    <row r="550" spans="1:64">
      <c r="A550" s="145"/>
      <c r="B550" s="266"/>
      <c r="C550" s="144"/>
      <c r="I550" s="273"/>
      <c r="J550" s="273"/>
      <c r="K550" s="273"/>
      <c r="L550" s="274"/>
      <c r="M550" s="273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271"/>
      <c r="AE550" s="271"/>
      <c r="AF550" s="271"/>
      <c r="AG550" s="271"/>
      <c r="AH550" s="271"/>
      <c r="AI550" s="271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</row>
    <row r="551" spans="1:64">
      <c r="A551" s="145"/>
      <c r="B551" s="266"/>
      <c r="C551" s="144"/>
      <c r="I551" s="273"/>
      <c r="J551" s="273"/>
      <c r="K551" s="273"/>
      <c r="L551" s="274"/>
      <c r="M551" s="273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271"/>
      <c r="AE551" s="271"/>
      <c r="AF551" s="271"/>
      <c r="AG551" s="271"/>
      <c r="AH551" s="271"/>
      <c r="AI551" s="271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</row>
    <row r="552" spans="1:64">
      <c r="A552" s="145"/>
      <c r="B552" s="266"/>
      <c r="C552" s="144"/>
      <c r="I552" s="273"/>
      <c r="J552" s="273"/>
      <c r="K552" s="273"/>
      <c r="L552" s="274"/>
      <c r="M552" s="273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271"/>
      <c r="AE552" s="271"/>
      <c r="AF552" s="271"/>
      <c r="AG552" s="271"/>
      <c r="AH552" s="271"/>
      <c r="AI552" s="271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</row>
    <row r="553" spans="1:64">
      <c r="A553" s="145"/>
      <c r="B553" s="266"/>
      <c r="C553" s="144"/>
      <c r="I553" s="273"/>
      <c r="J553" s="273"/>
      <c r="K553" s="273"/>
      <c r="L553" s="274"/>
      <c r="M553" s="273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271"/>
      <c r="AE553" s="271"/>
      <c r="AF553" s="271"/>
      <c r="AG553" s="271"/>
      <c r="AH553" s="271"/>
      <c r="AI553" s="271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</row>
    <row r="554" spans="1:64">
      <c r="A554" s="145"/>
      <c r="B554" s="266"/>
      <c r="C554" s="144"/>
      <c r="I554" s="273"/>
      <c r="J554" s="273"/>
      <c r="K554" s="273"/>
      <c r="L554" s="274"/>
      <c r="M554" s="273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271"/>
      <c r="AE554" s="271"/>
      <c r="AF554" s="271"/>
      <c r="AG554" s="271"/>
      <c r="AH554" s="271"/>
      <c r="AI554" s="271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</row>
    <row r="555" spans="1:64">
      <c r="A555" s="145"/>
      <c r="B555" s="266"/>
      <c r="C555" s="144"/>
      <c r="I555" s="273"/>
      <c r="J555" s="273"/>
      <c r="K555" s="273"/>
      <c r="L555" s="274"/>
      <c r="M555" s="273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271"/>
      <c r="AE555" s="271"/>
      <c r="AF555" s="271"/>
      <c r="AG555" s="271"/>
      <c r="AH555" s="271"/>
      <c r="AI555" s="271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</row>
    <row r="556" spans="1:64">
      <c r="A556" s="145"/>
      <c r="B556" s="266"/>
      <c r="C556" s="144"/>
      <c r="I556" s="273"/>
      <c r="J556" s="273"/>
      <c r="K556" s="273"/>
      <c r="L556" s="274"/>
      <c r="M556" s="273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271"/>
      <c r="AE556" s="271"/>
      <c r="AF556" s="271"/>
      <c r="AG556" s="271"/>
      <c r="AH556" s="271"/>
      <c r="AI556" s="271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</row>
    <row r="557" spans="1:64">
      <c r="A557" s="145"/>
      <c r="B557" s="266"/>
      <c r="C557" s="144"/>
      <c r="I557" s="273"/>
      <c r="J557" s="273"/>
      <c r="K557" s="273"/>
      <c r="L557" s="274"/>
      <c r="M557" s="273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271"/>
      <c r="AE557" s="271"/>
      <c r="AF557" s="271"/>
      <c r="AG557" s="271"/>
      <c r="AH557" s="271"/>
      <c r="AI557" s="271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</row>
    <row r="558" spans="1:64">
      <c r="A558" s="145"/>
      <c r="B558" s="266"/>
      <c r="C558" s="144"/>
      <c r="I558" s="273"/>
      <c r="J558" s="273"/>
      <c r="K558" s="273"/>
      <c r="L558" s="274"/>
      <c r="M558" s="273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271"/>
      <c r="AE558" s="271"/>
      <c r="AF558" s="271"/>
      <c r="AG558" s="271"/>
      <c r="AH558" s="271"/>
      <c r="AI558" s="271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</row>
    <row r="559" spans="1:64">
      <c r="A559" s="145"/>
      <c r="B559" s="266"/>
      <c r="C559" s="144"/>
      <c r="I559" s="273"/>
      <c r="J559" s="273"/>
      <c r="K559" s="273"/>
      <c r="L559" s="274"/>
      <c r="M559" s="273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271"/>
      <c r="AE559" s="271"/>
      <c r="AF559" s="271"/>
      <c r="AG559" s="271"/>
      <c r="AH559" s="271"/>
      <c r="AI559" s="271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</row>
    <row r="560" spans="1:64">
      <c r="A560" s="145"/>
      <c r="B560" s="266"/>
      <c r="C560" s="144"/>
      <c r="I560" s="273"/>
      <c r="J560" s="273"/>
      <c r="K560" s="273"/>
      <c r="L560" s="274"/>
      <c r="M560" s="273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271"/>
      <c r="AE560" s="271"/>
      <c r="AF560" s="271"/>
      <c r="AG560" s="271"/>
      <c r="AH560" s="271"/>
      <c r="AI560" s="271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</row>
    <row r="561" spans="1:64">
      <c r="A561" s="145"/>
      <c r="B561" s="266"/>
      <c r="C561" s="144"/>
      <c r="I561" s="273"/>
      <c r="J561" s="273"/>
      <c r="K561" s="273"/>
      <c r="L561" s="274"/>
      <c r="M561" s="273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271"/>
      <c r="AE561" s="271"/>
      <c r="AF561" s="271"/>
      <c r="AG561" s="271"/>
      <c r="AH561" s="271"/>
      <c r="AI561" s="271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</row>
    <row r="562" spans="1:64">
      <c r="A562" s="145"/>
      <c r="B562" s="266"/>
      <c r="C562" s="144"/>
      <c r="I562" s="273"/>
      <c r="J562" s="273"/>
      <c r="K562" s="273"/>
      <c r="L562" s="274"/>
      <c r="M562" s="273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271"/>
      <c r="AE562" s="271"/>
      <c r="AF562" s="271"/>
      <c r="AG562" s="271"/>
      <c r="AH562" s="271"/>
      <c r="AI562" s="271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</row>
    <row r="563" spans="1:64">
      <c r="A563" s="145"/>
      <c r="B563" s="266"/>
      <c r="C563" s="144"/>
      <c r="I563" s="273"/>
      <c r="J563" s="273"/>
      <c r="K563" s="273"/>
      <c r="L563" s="274"/>
      <c r="M563" s="273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271"/>
      <c r="AE563" s="271"/>
      <c r="AF563" s="271"/>
      <c r="AG563" s="271"/>
      <c r="AH563" s="271"/>
      <c r="AI563" s="271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</row>
    <row r="564" spans="1:64">
      <c r="A564" s="145"/>
      <c r="B564" s="266"/>
      <c r="C564" s="144"/>
      <c r="I564" s="273"/>
      <c r="J564" s="273"/>
      <c r="K564" s="273"/>
      <c r="L564" s="274"/>
      <c r="M564" s="273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271"/>
      <c r="AE564" s="271"/>
      <c r="AF564" s="271"/>
      <c r="AG564" s="271"/>
      <c r="AH564" s="271"/>
      <c r="AI564" s="271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</row>
    <row r="565" spans="1:64">
      <c r="A565" s="145"/>
      <c r="B565" s="266"/>
      <c r="C565" s="144"/>
      <c r="I565" s="273"/>
      <c r="J565" s="273"/>
      <c r="K565" s="273"/>
      <c r="L565" s="274"/>
      <c r="M565" s="273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271"/>
      <c r="AE565" s="271"/>
      <c r="AF565" s="271"/>
      <c r="AG565" s="271"/>
      <c r="AH565" s="271"/>
      <c r="AI565" s="271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</row>
    <row r="566" spans="1:64">
      <c r="A566" s="145"/>
      <c r="B566" s="266"/>
      <c r="C566" s="144"/>
      <c r="I566" s="273"/>
      <c r="J566" s="273"/>
      <c r="K566" s="273"/>
      <c r="L566" s="274"/>
      <c r="M566" s="273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271"/>
      <c r="AE566" s="271"/>
      <c r="AF566" s="271"/>
      <c r="AG566" s="271"/>
      <c r="AH566" s="271"/>
      <c r="AI566" s="271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</row>
    <row r="567" spans="1:64">
      <c r="A567" s="145"/>
      <c r="B567" s="266"/>
      <c r="C567" s="144"/>
      <c r="I567" s="273"/>
      <c r="J567" s="273"/>
      <c r="K567" s="273"/>
      <c r="L567" s="274"/>
      <c r="M567" s="273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271"/>
      <c r="AE567" s="271"/>
      <c r="AF567" s="271"/>
      <c r="AG567" s="271"/>
      <c r="AH567" s="271"/>
      <c r="AI567" s="271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</row>
    <row r="568" spans="1:64">
      <c r="A568" s="145"/>
      <c r="B568" s="266"/>
      <c r="C568" s="144"/>
      <c r="I568" s="273"/>
      <c r="J568" s="273"/>
      <c r="K568" s="273"/>
      <c r="L568" s="274"/>
      <c r="M568" s="273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271"/>
      <c r="AE568" s="271"/>
      <c r="AF568" s="271"/>
      <c r="AG568" s="271"/>
      <c r="AH568" s="271"/>
      <c r="AI568" s="271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</row>
    <row r="569" spans="1:64">
      <c r="A569" s="145"/>
      <c r="B569" s="266"/>
      <c r="C569" s="144"/>
      <c r="I569" s="273"/>
      <c r="J569" s="273"/>
      <c r="K569" s="273"/>
      <c r="L569" s="274"/>
      <c r="M569" s="273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271"/>
      <c r="AE569" s="271"/>
      <c r="AF569" s="271"/>
      <c r="AG569" s="271"/>
      <c r="AH569" s="271"/>
      <c r="AI569" s="271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</row>
    <row r="570" spans="1:64">
      <c r="A570" s="145"/>
      <c r="B570" s="266"/>
      <c r="C570" s="144"/>
      <c r="I570" s="273"/>
      <c r="J570" s="273"/>
      <c r="K570" s="273"/>
      <c r="L570" s="274"/>
      <c r="M570" s="273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271"/>
      <c r="AE570" s="271"/>
      <c r="AF570" s="271"/>
      <c r="AG570" s="271"/>
      <c r="AH570" s="271"/>
      <c r="AI570" s="271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</row>
    <row r="571" spans="1:64">
      <c r="A571" s="145"/>
      <c r="B571" s="266"/>
      <c r="C571" s="144"/>
      <c r="I571" s="273"/>
      <c r="J571" s="273"/>
      <c r="K571" s="273"/>
      <c r="L571" s="274"/>
      <c r="M571" s="273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271"/>
      <c r="AE571" s="271"/>
      <c r="AF571" s="271"/>
      <c r="AG571" s="271"/>
      <c r="AH571" s="271"/>
      <c r="AI571" s="271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</row>
    <row r="572" spans="1:64">
      <c r="A572" s="145"/>
      <c r="B572" s="266"/>
      <c r="C572" s="144"/>
      <c r="I572" s="273"/>
      <c r="J572" s="273"/>
      <c r="K572" s="273"/>
      <c r="L572" s="274"/>
      <c r="M572" s="273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271"/>
      <c r="AE572" s="271"/>
      <c r="AF572" s="271"/>
      <c r="AG572" s="271"/>
      <c r="AH572" s="271"/>
      <c r="AI572" s="271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</row>
    <row r="573" spans="1:64">
      <c r="A573" s="145"/>
      <c r="B573" s="266"/>
      <c r="C573" s="144"/>
      <c r="I573" s="273"/>
      <c r="J573" s="273"/>
      <c r="K573" s="273"/>
      <c r="L573" s="274"/>
      <c r="M573" s="273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271"/>
      <c r="AE573" s="271"/>
      <c r="AF573" s="271"/>
      <c r="AG573" s="271"/>
      <c r="AH573" s="271"/>
      <c r="AI573" s="271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</row>
    <row r="574" spans="1:64">
      <c r="A574" s="145"/>
      <c r="B574" s="266"/>
      <c r="C574" s="144"/>
      <c r="I574" s="273"/>
      <c r="J574" s="273"/>
      <c r="K574" s="273"/>
      <c r="L574" s="274"/>
      <c r="M574" s="273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271"/>
      <c r="AE574" s="271"/>
      <c r="AF574" s="271"/>
      <c r="AG574" s="271"/>
      <c r="AH574" s="271"/>
      <c r="AI574" s="271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</row>
    <row r="575" spans="1:64">
      <c r="A575" s="145"/>
      <c r="B575" s="266"/>
      <c r="C575" s="144"/>
      <c r="I575" s="273"/>
      <c r="J575" s="273"/>
      <c r="K575" s="273"/>
      <c r="L575" s="274"/>
      <c r="M575" s="273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271"/>
      <c r="AE575" s="271"/>
      <c r="AF575" s="271"/>
      <c r="AG575" s="271"/>
      <c r="AH575" s="271"/>
      <c r="AI575" s="271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</row>
    <row r="576" spans="1:64">
      <c r="A576" s="145"/>
      <c r="B576" s="266"/>
      <c r="C576" s="144"/>
      <c r="I576" s="273"/>
      <c r="J576" s="273"/>
      <c r="K576" s="273"/>
      <c r="L576" s="274"/>
      <c r="M576" s="273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271"/>
      <c r="AE576" s="271"/>
      <c r="AF576" s="271"/>
      <c r="AG576" s="271"/>
      <c r="AH576" s="271"/>
      <c r="AI576" s="271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</row>
    <row r="577" spans="1:64">
      <c r="A577" s="145"/>
      <c r="B577" s="266"/>
      <c r="C577" s="144"/>
      <c r="I577" s="273"/>
      <c r="J577" s="273"/>
      <c r="K577" s="273"/>
      <c r="L577" s="274"/>
      <c r="M577" s="273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271"/>
      <c r="AE577" s="271"/>
      <c r="AF577" s="271"/>
      <c r="AG577" s="271"/>
      <c r="AH577" s="271"/>
      <c r="AI577" s="271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</row>
    <row r="578" spans="1:64">
      <c r="A578" s="145"/>
      <c r="B578" s="266"/>
      <c r="C578" s="144"/>
      <c r="I578" s="273"/>
      <c r="J578" s="273"/>
      <c r="K578" s="273"/>
      <c r="L578" s="274"/>
      <c r="M578" s="273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271"/>
      <c r="AE578" s="271"/>
      <c r="AF578" s="271"/>
      <c r="AG578" s="271"/>
      <c r="AH578" s="271"/>
      <c r="AI578" s="271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</row>
    <row r="579" spans="1:64">
      <c r="A579" s="145"/>
      <c r="B579" s="266"/>
      <c r="C579" s="144"/>
      <c r="I579" s="273"/>
      <c r="J579" s="273"/>
      <c r="K579" s="273"/>
      <c r="L579" s="274"/>
      <c r="M579" s="273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271"/>
      <c r="AE579" s="271"/>
      <c r="AF579" s="271"/>
      <c r="AG579" s="271"/>
      <c r="AH579" s="271"/>
      <c r="AI579" s="271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</row>
    <row r="580" spans="1:64">
      <c r="A580" s="145"/>
      <c r="B580" s="266"/>
      <c r="C580" s="144"/>
      <c r="I580" s="273"/>
      <c r="J580" s="273"/>
      <c r="K580" s="273"/>
      <c r="L580" s="274"/>
      <c r="M580" s="273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271"/>
      <c r="AE580" s="271"/>
      <c r="AF580" s="271"/>
      <c r="AG580" s="271"/>
      <c r="AH580" s="271"/>
      <c r="AI580" s="271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</row>
    <row r="581" spans="1:64">
      <c r="A581" s="145"/>
      <c r="B581" s="266"/>
      <c r="C581" s="144"/>
      <c r="I581" s="273"/>
      <c r="J581" s="273"/>
      <c r="K581" s="273"/>
      <c r="L581" s="274"/>
      <c r="M581" s="273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271"/>
      <c r="AE581" s="271"/>
      <c r="AF581" s="271"/>
      <c r="AG581" s="271"/>
      <c r="AH581" s="271"/>
      <c r="AI581" s="271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</row>
    <row r="582" spans="1:64">
      <c r="A582" s="145"/>
      <c r="B582" s="266"/>
      <c r="C582" s="144"/>
      <c r="I582" s="273"/>
      <c r="J582" s="273"/>
      <c r="K582" s="273"/>
      <c r="L582" s="274"/>
      <c r="M582" s="273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271"/>
      <c r="AE582" s="271"/>
      <c r="AF582" s="271"/>
      <c r="AG582" s="271"/>
      <c r="AH582" s="271"/>
      <c r="AI582" s="271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</row>
    <row r="583" spans="1:64">
      <c r="A583" s="145"/>
      <c r="B583" s="266"/>
      <c r="C583" s="144"/>
      <c r="I583" s="273"/>
      <c r="J583" s="273"/>
      <c r="K583" s="273"/>
      <c r="L583" s="274"/>
      <c r="M583" s="273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271"/>
      <c r="AE583" s="271"/>
      <c r="AF583" s="271"/>
      <c r="AG583" s="271"/>
      <c r="AH583" s="271"/>
      <c r="AI583" s="271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</row>
    <row r="584" spans="1:64">
      <c r="A584" s="145"/>
      <c r="B584" s="266"/>
      <c r="C584" s="144"/>
      <c r="I584" s="273"/>
      <c r="J584" s="273"/>
      <c r="K584" s="273"/>
      <c r="L584" s="274"/>
      <c r="M584" s="273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271"/>
      <c r="AE584" s="271"/>
      <c r="AF584" s="271"/>
      <c r="AG584" s="271"/>
      <c r="AH584" s="271"/>
      <c r="AI584" s="271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</row>
    <row r="585" spans="1:64">
      <c r="A585" s="145"/>
      <c r="B585" s="266"/>
      <c r="C585" s="144"/>
      <c r="I585" s="273"/>
      <c r="J585" s="273"/>
      <c r="K585" s="273"/>
      <c r="L585" s="274"/>
      <c r="M585" s="273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271"/>
      <c r="AE585" s="271"/>
      <c r="AF585" s="271"/>
      <c r="AG585" s="271"/>
      <c r="AH585" s="271"/>
      <c r="AI585" s="271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</row>
    <row r="586" spans="1:64">
      <c r="A586" s="145"/>
      <c r="B586" s="266"/>
      <c r="C586" s="144"/>
      <c r="I586" s="273"/>
      <c r="J586" s="273"/>
      <c r="K586" s="273"/>
      <c r="L586" s="274"/>
      <c r="M586" s="273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271"/>
      <c r="AE586" s="271"/>
      <c r="AF586" s="271"/>
      <c r="AG586" s="271"/>
      <c r="AH586" s="271"/>
      <c r="AI586" s="271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</row>
    <row r="587" spans="1:64">
      <c r="A587" s="145"/>
      <c r="B587" s="266"/>
      <c r="C587" s="144"/>
      <c r="I587" s="273"/>
      <c r="J587" s="273"/>
      <c r="K587" s="273"/>
      <c r="L587" s="274"/>
      <c r="M587" s="273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271"/>
      <c r="AE587" s="271"/>
      <c r="AF587" s="271"/>
      <c r="AG587" s="271"/>
      <c r="AH587" s="271"/>
      <c r="AI587" s="271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</row>
    <row r="588" spans="1:64">
      <c r="A588" s="145"/>
      <c r="B588" s="266"/>
      <c r="C588" s="144"/>
      <c r="I588" s="273"/>
      <c r="J588" s="273"/>
      <c r="K588" s="273"/>
      <c r="L588" s="274"/>
      <c r="M588" s="273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271"/>
      <c r="AE588" s="271"/>
      <c r="AF588" s="271"/>
      <c r="AG588" s="271"/>
      <c r="AH588" s="271"/>
      <c r="AI588" s="271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</row>
    <row r="589" spans="1:64">
      <c r="A589" s="145"/>
      <c r="B589" s="266"/>
      <c r="C589" s="144"/>
      <c r="I589" s="273"/>
      <c r="J589" s="273"/>
      <c r="K589" s="273"/>
      <c r="L589" s="274"/>
      <c r="M589" s="273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271"/>
      <c r="AE589" s="271"/>
      <c r="AF589" s="271"/>
      <c r="AG589" s="271"/>
      <c r="AH589" s="271"/>
      <c r="AI589" s="271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</row>
    <row r="590" spans="1:64">
      <c r="A590" s="145"/>
      <c r="B590" s="266"/>
      <c r="C590" s="144"/>
      <c r="I590" s="273"/>
      <c r="J590" s="273"/>
      <c r="K590" s="273"/>
      <c r="L590" s="274"/>
      <c r="M590" s="273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271"/>
      <c r="AE590" s="271"/>
      <c r="AF590" s="271"/>
      <c r="AG590" s="271"/>
      <c r="AH590" s="271"/>
      <c r="AI590" s="271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</row>
    <row r="591" spans="1:64">
      <c r="A591" s="145"/>
      <c r="B591" s="266"/>
      <c r="C591" s="144"/>
      <c r="I591" s="273"/>
      <c r="J591" s="273"/>
      <c r="K591" s="273"/>
      <c r="L591" s="274"/>
      <c r="M591" s="273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271"/>
      <c r="AE591" s="271"/>
      <c r="AF591" s="271"/>
      <c r="AG591" s="271"/>
      <c r="AH591" s="271"/>
      <c r="AI591" s="271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</row>
    <row r="592" spans="1:64">
      <c r="A592" s="145"/>
      <c r="B592" s="266"/>
      <c r="C592" s="144"/>
      <c r="I592" s="273"/>
      <c r="J592" s="273"/>
      <c r="K592" s="273"/>
      <c r="L592" s="274"/>
      <c r="M592" s="273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271"/>
      <c r="AE592" s="271"/>
      <c r="AF592" s="271"/>
      <c r="AG592" s="271"/>
      <c r="AH592" s="271"/>
      <c r="AI592" s="271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</row>
    <row r="593" spans="1:64">
      <c r="A593" s="145"/>
      <c r="B593" s="266"/>
      <c r="C593" s="144"/>
      <c r="I593" s="273"/>
      <c r="J593" s="273"/>
      <c r="K593" s="273"/>
      <c r="L593" s="274"/>
      <c r="M593" s="273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271"/>
      <c r="AE593" s="271"/>
      <c r="AF593" s="271"/>
      <c r="AG593" s="271"/>
      <c r="AH593" s="271"/>
      <c r="AI593" s="271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</row>
    <row r="594" spans="1:64">
      <c r="A594" s="145"/>
      <c r="B594" s="266"/>
      <c r="C594" s="144"/>
      <c r="I594" s="273"/>
      <c r="J594" s="273"/>
      <c r="K594" s="273"/>
      <c r="L594" s="274"/>
      <c r="M594" s="273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271"/>
      <c r="AE594" s="271"/>
      <c r="AF594" s="271"/>
      <c r="AG594" s="271"/>
      <c r="AH594" s="271"/>
      <c r="AI594" s="271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</row>
    <row r="595" spans="1:64">
      <c r="A595" s="145"/>
      <c r="B595" s="266"/>
      <c r="C595" s="144"/>
      <c r="I595" s="273"/>
      <c r="J595" s="273"/>
      <c r="K595" s="273"/>
      <c r="L595" s="274"/>
      <c r="M595" s="273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271"/>
      <c r="AE595" s="271"/>
      <c r="AF595" s="271"/>
      <c r="AG595" s="271"/>
      <c r="AH595" s="271"/>
      <c r="AI595" s="271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</row>
    <row r="596" spans="1:64">
      <c r="A596" s="145"/>
      <c r="B596" s="266"/>
      <c r="C596" s="144"/>
      <c r="I596" s="273"/>
      <c r="J596" s="273"/>
      <c r="K596" s="273"/>
      <c r="L596" s="274"/>
      <c r="M596" s="273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271"/>
      <c r="AE596" s="271"/>
      <c r="AF596" s="271"/>
      <c r="AG596" s="271"/>
      <c r="AH596" s="271"/>
      <c r="AI596" s="271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</row>
    <row r="597" spans="1:64">
      <c r="A597" s="145"/>
      <c r="B597" s="266"/>
      <c r="C597" s="144"/>
      <c r="I597" s="273"/>
      <c r="J597" s="273"/>
      <c r="K597" s="273"/>
      <c r="L597" s="274"/>
      <c r="M597" s="273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271"/>
      <c r="AE597" s="271"/>
      <c r="AF597" s="271"/>
      <c r="AG597" s="271"/>
      <c r="AH597" s="271"/>
      <c r="AI597" s="271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</row>
    <row r="598" spans="1:64">
      <c r="A598" s="145"/>
      <c r="B598" s="266"/>
      <c r="C598" s="144"/>
      <c r="I598" s="273"/>
      <c r="J598" s="273"/>
      <c r="K598" s="273"/>
      <c r="L598" s="274"/>
      <c r="M598" s="273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271"/>
      <c r="AE598" s="271"/>
      <c r="AF598" s="271"/>
      <c r="AG598" s="271"/>
      <c r="AH598" s="271"/>
      <c r="AI598" s="271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</row>
    <row r="599" spans="1:64">
      <c r="A599" s="145"/>
      <c r="B599" s="266"/>
      <c r="C599" s="144"/>
      <c r="I599" s="273"/>
      <c r="J599" s="273"/>
      <c r="K599" s="273"/>
      <c r="L599" s="274"/>
      <c r="M599" s="273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271"/>
      <c r="AE599" s="271"/>
      <c r="AF599" s="271"/>
      <c r="AG599" s="271"/>
      <c r="AH599" s="271"/>
      <c r="AI599" s="271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</row>
    <row r="600" spans="1:64">
      <c r="A600" s="145"/>
      <c r="B600" s="266"/>
      <c r="C600" s="144"/>
      <c r="I600" s="273"/>
      <c r="J600" s="273"/>
      <c r="K600" s="273"/>
      <c r="L600" s="274"/>
      <c r="M600" s="273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271"/>
      <c r="AE600" s="271"/>
      <c r="AF600" s="271"/>
      <c r="AG600" s="271"/>
      <c r="AH600" s="271"/>
      <c r="AI600" s="271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</row>
    <row r="601" spans="1:64">
      <c r="A601" s="145"/>
      <c r="B601" s="266"/>
      <c r="C601" s="144"/>
      <c r="I601" s="273"/>
      <c r="J601" s="273"/>
      <c r="K601" s="273"/>
      <c r="L601" s="274"/>
      <c r="M601" s="273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271"/>
      <c r="AE601" s="271"/>
      <c r="AF601" s="271"/>
      <c r="AG601" s="271"/>
      <c r="AH601" s="271"/>
      <c r="AI601" s="271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</row>
    <row r="602" spans="1:64">
      <c r="A602" s="145"/>
      <c r="B602" s="266"/>
      <c r="C602" s="144"/>
      <c r="I602" s="273"/>
      <c r="J602" s="273"/>
      <c r="K602" s="273"/>
      <c r="L602" s="274"/>
      <c r="M602" s="273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271"/>
      <c r="AE602" s="271"/>
      <c r="AF602" s="271"/>
      <c r="AG602" s="271"/>
      <c r="AH602" s="271"/>
      <c r="AI602" s="271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</row>
    <row r="603" spans="1:64">
      <c r="A603" s="145"/>
      <c r="B603" s="266"/>
      <c r="C603" s="144"/>
      <c r="I603" s="273"/>
      <c r="J603" s="273"/>
      <c r="K603" s="273"/>
      <c r="L603" s="274"/>
      <c r="M603" s="273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271"/>
      <c r="AE603" s="271"/>
      <c r="AF603" s="271"/>
      <c r="AG603" s="271"/>
      <c r="AH603" s="271"/>
      <c r="AI603" s="271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</row>
    <row r="604" spans="1:64">
      <c r="A604" s="145"/>
      <c r="B604" s="266"/>
      <c r="C604" s="144"/>
      <c r="I604" s="273"/>
      <c r="J604" s="273"/>
      <c r="K604" s="273"/>
      <c r="L604" s="274"/>
      <c r="M604" s="273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271"/>
      <c r="AE604" s="271"/>
      <c r="AF604" s="271"/>
      <c r="AG604" s="271"/>
      <c r="AH604" s="271"/>
      <c r="AI604" s="271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</row>
    <row r="605" spans="1:64">
      <c r="A605" s="145"/>
      <c r="B605" s="266"/>
      <c r="C605" s="144"/>
      <c r="I605" s="273"/>
      <c r="J605" s="273"/>
      <c r="K605" s="273"/>
      <c r="L605" s="274"/>
      <c r="M605" s="273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271"/>
      <c r="AE605" s="271"/>
      <c r="AF605" s="271"/>
      <c r="AG605" s="271"/>
      <c r="AH605" s="271"/>
      <c r="AI605" s="271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</row>
    <row r="606" spans="1:64">
      <c r="A606" s="145"/>
      <c r="B606" s="266"/>
      <c r="C606" s="144"/>
      <c r="I606" s="273"/>
      <c r="J606" s="273"/>
      <c r="K606" s="273"/>
      <c r="L606" s="274"/>
      <c r="M606" s="273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271"/>
      <c r="AE606" s="271"/>
      <c r="AF606" s="271"/>
      <c r="AG606" s="271"/>
      <c r="AH606" s="271"/>
      <c r="AI606" s="271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</row>
    <row r="607" spans="1:64">
      <c r="A607" s="145"/>
      <c r="B607" s="266"/>
      <c r="C607" s="144"/>
      <c r="I607" s="273"/>
      <c r="J607" s="273"/>
      <c r="K607" s="273"/>
      <c r="L607" s="274"/>
      <c r="M607" s="273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271"/>
      <c r="AE607" s="271"/>
      <c r="AF607" s="271"/>
      <c r="AG607" s="271"/>
      <c r="AH607" s="271"/>
      <c r="AI607" s="271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</row>
    <row r="608" spans="1:64">
      <c r="A608" s="145"/>
      <c r="B608" s="266"/>
      <c r="C608" s="144"/>
      <c r="I608" s="273"/>
      <c r="J608" s="273"/>
      <c r="K608" s="273"/>
      <c r="L608" s="274"/>
      <c r="M608" s="273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271"/>
      <c r="AE608" s="271"/>
      <c r="AF608" s="271"/>
      <c r="AG608" s="271"/>
      <c r="AH608" s="271"/>
      <c r="AI608" s="271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</row>
    <row r="609" spans="1:64">
      <c r="A609" s="145"/>
      <c r="B609" s="266"/>
      <c r="C609" s="144"/>
      <c r="I609" s="273"/>
      <c r="J609" s="273"/>
      <c r="K609" s="273"/>
      <c r="L609" s="274"/>
      <c r="M609" s="273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271"/>
      <c r="AE609" s="271"/>
      <c r="AF609" s="271"/>
      <c r="AG609" s="271"/>
      <c r="AH609" s="271"/>
      <c r="AI609" s="271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</row>
    <row r="610" spans="1:64">
      <c r="A610" s="145"/>
      <c r="B610" s="266"/>
      <c r="C610" s="144"/>
      <c r="I610" s="273"/>
      <c r="J610" s="273"/>
      <c r="K610" s="273"/>
      <c r="L610" s="274"/>
      <c r="M610" s="273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271"/>
      <c r="AE610" s="271"/>
      <c r="AF610" s="271"/>
      <c r="AG610" s="271"/>
      <c r="AH610" s="271"/>
      <c r="AI610" s="271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</row>
    <row r="611" spans="1:64">
      <c r="A611" s="145"/>
      <c r="B611" s="266"/>
      <c r="C611" s="144"/>
      <c r="I611" s="273"/>
      <c r="J611" s="273"/>
      <c r="K611" s="273"/>
      <c r="L611" s="274"/>
      <c r="M611" s="273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271"/>
      <c r="AE611" s="271"/>
      <c r="AF611" s="271"/>
      <c r="AG611" s="271"/>
      <c r="AH611" s="271"/>
      <c r="AI611" s="271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</row>
    <row r="612" spans="1:64">
      <c r="A612" s="145"/>
      <c r="B612" s="266"/>
      <c r="C612" s="144"/>
      <c r="I612" s="273"/>
      <c r="J612" s="273"/>
      <c r="K612" s="273"/>
      <c r="L612" s="274"/>
      <c r="M612" s="273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271"/>
      <c r="AE612" s="271"/>
      <c r="AF612" s="271"/>
      <c r="AG612" s="271"/>
      <c r="AH612" s="271"/>
      <c r="AI612" s="271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</row>
    <row r="613" spans="1:64">
      <c r="A613" s="145"/>
      <c r="B613" s="266"/>
      <c r="C613" s="144"/>
      <c r="I613" s="273"/>
      <c r="J613" s="273"/>
      <c r="K613" s="273"/>
      <c r="L613" s="274"/>
      <c r="M613" s="273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271"/>
      <c r="AE613" s="271"/>
      <c r="AF613" s="271"/>
      <c r="AG613" s="271"/>
      <c r="AH613" s="271"/>
      <c r="AI613" s="271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</row>
    <row r="614" spans="1:64">
      <c r="A614" s="145"/>
      <c r="B614" s="266"/>
      <c r="C614" s="144"/>
      <c r="I614" s="273"/>
      <c r="J614" s="273"/>
      <c r="K614" s="273"/>
      <c r="L614" s="274"/>
      <c r="M614" s="273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271"/>
      <c r="AE614" s="271"/>
      <c r="AF614" s="271"/>
      <c r="AG614" s="271"/>
      <c r="AH614" s="271"/>
      <c r="AI614" s="271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</row>
    <row r="615" spans="1:64">
      <c r="A615" s="145"/>
      <c r="B615" s="266"/>
      <c r="C615" s="144"/>
      <c r="I615" s="273"/>
      <c r="J615" s="273"/>
      <c r="K615" s="273"/>
      <c r="L615" s="274"/>
      <c r="M615" s="273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271"/>
      <c r="AE615" s="271"/>
      <c r="AF615" s="271"/>
      <c r="AG615" s="271"/>
      <c r="AH615" s="271"/>
      <c r="AI615" s="271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</row>
    <row r="616" spans="1:64">
      <c r="A616" s="145"/>
      <c r="B616" s="266"/>
      <c r="C616" s="144"/>
      <c r="I616" s="273"/>
      <c r="J616" s="273"/>
      <c r="K616" s="273"/>
      <c r="L616" s="274"/>
      <c r="M616" s="273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271"/>
      <c r="AE616" s="271"/>
      <c r="AF616" s="271"/>
      <c r="AG616" s="271"/>
      <c r="AH616" s="271"/>
      <c r="AI616" s="271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</row>
    <row r="617" spans="1:64">
      <c r="A617" s="145"/>
      <c r="B617" s="266"/>
      <c r="C617" s="144"/>
      <c r="I617" s="273"/>
      <c r="J617" s="273"/>
      <c r="K617" s="273"/>
      <c r="L617" s="274"/>
      <c r="M617" s="273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271"/>
      <c r="AE617" s="271"/>
      <c r="AF617" s="271"/>
      <c r="AG617" s="271"/>
      <c r="AH617" s="271"/>
      <c r="AI617" s="271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</row>
    <row r="618" spans="1:64">
      <c r="A618" s="145"/>
      <c r="B618" s="266"/>
      <c r="C618" s="144"/>
      <c r="I618" s="273"/>
      <c r="J618" s="273"/>
      <c r="K618" s="273"/>
      <c r="L618" s="274"/>
      <c r="M618" s="273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271"/>
      <c r="AE618" s="271"/>
      <c r="AF618" s="271"/>
      <c r="AG618" s="271"/>
      <c r="AH618" s="271"/>
      <c r="AI618" s="271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</row>
    <row r="619" spans="1:64">
      <c r="A619" s="145"/>
      <c r="B619" s="266"/>
      <c r="C619" s="144"/>
      <c r="I619" s="273"/>
      <c r="J619" s="273"/>
      <c r="K619" s="273"/>
      <c r="L619" s="274"/>
      <c r="M619" s="273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271"/>
      <c r="AE619" s="271"/>
      <c r="AF619" s="271"/>
      <c r="AG619" s="271"/>
      <c r="AH619" s="271"/>
      <c r="AI619" s="271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</row>
    <row r="620" spans="1:64">
      <c r="A620" s="145"/>
      <c r="B620" s="266"/>
      <c r="C620" s="144"/>
      <c r="I620" s="273"/>
      <c r="J620" s="273"/>
      <c r="K620" s="273"/>
      <c r="L620" s="274"/>
      <c r="M620" s="273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271"/>
      <c r="AE620" s="271"/>
      <c r="AF620" s="271"/>
      <c r="AG620" s="271"/>
      <c r="AH620" s="271"/>
      <c r="AI620" s="271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</row>
    <row r="621" spans="1:64">
      <c r="A621" s="145"/>
      <c r="B621" s="266"/>
      <c r="C621" s="144"/>
      <c r="I621" s="273"/>
      <c r="J621" s="273"/>
      <c r="K621" s="273"/>
      <c r="L621" s="274"/>
      <c r="M621" s="273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271"/>
      <c r="AE621" s="271"/>
      <c r="AF621" s="271"/>
      <c r="AG621" s="271"/>
      <c r="AH621" s="271"/>
      <c r="AI621" s="271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</row>
    <row r="622" spans="1:64">
      <c r="A622" s="145"/>
      <c r="B622" s="266"/>
      <c r="C622" s="144"/>
      <c r="I622" s="273"/>
      <c r="J622" s="273"/>
      <c r="K622" s="273"/>
      <c r="L622" s="274"/>
      <c r="M622" s="273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271"/>
      <c r="AE622" s="271"/>
      <c r="AF622" s="271"/>
      <c r="AG622" s="271"/>
      <c r="AH622" s="271"/>
      <c r="AI622" s="271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</row>
    <row r="623" spans="1:64">
      <c r="A623" s="145"/>
      <c r="B623" s="266"/>
      <c r="C623" s="144"/>
      <c r="I623" s="273"/>
      <c r="J623" s="273"/>
      <c r="K623" s="273"/>
      <c r="L623" s="274"/>
      <c r="M623" s="273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271"/>
      <c r="AE623" s="271"/>
      <c r="AF623" s="271"/>
      <c r="AG623" s="271"/>
      <c r="AH623" s="271"/>
      <c r="AI623" s="271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</row>
    <row r="624" spans="1:64">
      <c r="A624" s="145"/>
      <c r="B624" s="266"/>
      <c r="C624" s="144"/>
      <c r="I624" s="273"/>
      <c r="J624" s="273"/>
      <c r="K624" s="273"/>
      <c r="L624" s="274"/>
      <c r="M624" s="273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271"/>
      <c r="AE624" s="271"/>
      <c r="AF624" s="271"/>
      <c r="AG624" s="271"/>
      <c r="AH624" s="271"/>
      <c r="AI624" s="271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</row>
    <row r="625" spans="1:64">
      <c r="A625" s="145"/>
      <c r="B625" s="266"/>
      <c r="C625" s="144"/>
      <c r="I625" s="273"/>
      <c r="J625" s="273"/>
      <c r="K625" s="273"/>
      <c r="L625" s="274"/>
      <c r="M625" s="273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271"/>
      <c r="AE625" s="271"/>
      <c r="AF625" s="271"/>
      <c r="AG625" s="271"/>
      <c r="AH625" s="271"/>
      <c r="AI625" s="271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</row>
    <row r="626" spans="1:64">
      <c r="A626" s="145"/>
      <c r="B626" s="266"/>
      <c r="C626" s="144"/>
      <c r="I626" s="273"/>
      <c r="J626" s="273"/>
      <c r="K626" s="273"/>
      <c r="L626" s="274"/>
      <c r="M626" s="273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271"/>
      <c r="AE626" s="271"/>
      <c r="AF626" s="271"/>
      <c r="AG626" s="271"/>
      <c r="AH626" s="271"/>
      <c r="AI626" s="271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</row>
    <row r="627" spans="1:64">
      <c r="A627" s="145"/>
      <c r="B627" s="266"/>
      <c r="C627" s="144"/>
      <c r="I627" s="273"/>
      <c r="J627" s="273"/>
      <c r="K627" s="273"/>
      <c r="L627" s="274"/>
      <c r="M627" s="273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271"/>
      <c r="AE627" s="271"/>
      <c r="AF627" s="271"/>
      <c r="AG627" s="271"/>
      <c r="AH627" s="271"/>
      <c r="AI627" s="271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</row>
    <row r="628" spans="1:64">
      <c r="A628" s="145"/>
      <c r="B628" s="266"/>
      <c r="C628" s="144"/>
      <c r="I628" s="273"/>
      <c r="J628" s="273"/>
      <c r="K628" s="273"/>
      <c r="L628" s="274"/>
      <c r="M628" s="273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271"/>
      <c r="AE628" s="271"/>
      <c r="AF628" s="271"/>
      <c r="AG628" s="271"/>
      <c r="AH628" s="271"/>
      <c r="AI628" s="271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</row>
    <row r="629" spans="1:64">
      <c r="A629" s="145"/>
      <c r="B629" s="266"/>
      <c r="C629" s="144"/>
      <c r="I629" s="273"/>
      <c r="J629" s="273"/>
      <c r="K629" s="273"/>
      <c r="L629" s="274"/>
      <c r="M629" s="273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271"/>
      <c r="AE629" s="271"/>
      <c r="AF629" s="271"/>
      <c r="AG629" s="271"/>
      <c r="AH629" s="271"/>
      <c r="AI629" s="271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</row>
    <row r="630" spans="1:64">
      <c r="A630" s="145"/>
      <c r="B630" s="266"/>
      <c r="C630" s="144"/>
      <c r="I630" s="273"/>
      <c r="J630" s="273"/>
      <c r="K630" s="273"/>
      <c r="L630" s="274"/>
      <c r="M630" s="273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271"/>
      <c r="AE630" s="271"/>
      <c r="AF630" s="271"/>
      <c r="AG630" s="271"/>
      <c r="AH630" s="271"/>
      <c r="AI630" s="271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</row>
    <row r="631" spans="1:64">
      <c r="A631" s="145"/>
      <c r="B631" s="266"/>
      <c r="C631" s="144"/>
      <c r="I631" s="273"/>
      <c r="J631" s="273"/>
      <c r="K631" s="273"/>
      <c r="L631" s="274"/>
      <c r="M631" s="273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271"/>
      <c r="AE631" s="271"/>
      <c r="AF631" s="271"/>
      <c r="AG631" s="271"/>
      <c r="AH631" s="271"/>
      <c r="AI631" s="271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</row>
    <row r="632" spans="1:64">
      <c r="A632" s="145"/>
      <c r="B632" s="266"/>
      <c r="C632" s="144"/>
      <c r="I632" s="273"/>
      <c r="J632" s="273"/>
      <c r="K632" s="273"/>
      <c r="L632" s="274"/>
      <c r="M632" s="273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271"/>
      <c r="AE632" s="271"/>
      <c r="AF632" s="271"/>
      <c r="AG632" s="271"/>
      <c r="AH632" s="271"/>
      <c r="AI632" s="271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</row>
    <row r="633" spans="1:64">
      <c r="A633" s="145"/>
      <c r="B633" s="266"/>
      <c r="C633" s="144"/>
      <c r="I633" s="273"/>
      <c r="J633" s="273"/>
      <c r="K633" s="273"/>
      <c r="L633" s="274"/>
      <c r="M633" s="273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271"/>
      <c r="AE633" s="271"/>
      <c r="AF633" s="271"/>
      <c r="AG633" s="271"/>
      <c r="AH633" s="271"/>
      <c r="AI633" s="271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</row>
    <row r="634" spans="1:64">
      <c r="A634" s="145"/>
      <c r="B634" s="266"/>
      <c r="C634" s="144"/>
      <c r="I634" s="273"/>
      <c r="J634" s="273"/>
      <c r="K634" s="273"/>
      <c r="L634" s="274"/>
      <c r="M634" s="273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271"/>
      <c r="AE634" s="271"/>
      <c r="AF634" s="271"/>
      <c r="AG634" s="271"/>
      <c r="AH634" s="271"/>
      <c r="AI634" s="271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</row>
    <row r="635" spans="1:64">
      <c r="A635" s="145"/>
      <c r="B635" s="266"/>
      <c r="C635" s="144"/>
      <c r="I635" s="273"/>
      <c r="J635" s="273"/>
      <c r="K635" s="273"/>
      <c r="L635" s="274"/>
      <c r="M635" s="273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271"/>
      <c r="AE635" s="271"/>
      <c r="AF635" s="271"/>
      <c r="AG635" s="271"/>
      <c r="AH635" s="271"/>
      <c r="AI635" s="271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</row>
    <row r="636" spans="1:64">
      <c r="A636" s="145"/>
      <c r="B636" s="266"/>
      <c r="C636" s="144"/>
      <c r="I636" s="273"/>
      <c r="J636" s="273"/>
      <c r="K636" s="273"/>
      <c r="L636" s="274"/>
      <c r="M636" s="273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271"/>
      <c r="AE636" s="271"/>
      <c r="AF636" s="271"/>
      <c r="AG636" s="271"/>
      <c r="AH636" s="271"/>
      <c r="AI636" s="271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</row>
    <row r="637" spans="1:64">
      <c r="A637" s="145"/>
      <c r="B637" s="266"/>
      <c r="C637" s="144"/>
      <c r="I637" s="273"/>
      <c r="J637" s="273"/>
      <c r="K637" s="273"/>
      <c r="L637" s="274"/>
      <c r="M637" s="273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271"/>
      <c r="AE637" s="271"/>
      <c r="AF637" s="271"/>
      <c r="AG637" s="271"/>
      <c r="AH637" s="271"/>
      <c r="AI637" s="271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</row>
    <row r="638" spans="1:64">
      <c r="A638" s="145"/>
      <c r="B638" s="266"/>
      <c r="C638" s="144"/>
      <c r="I638" s="273"/>
      <c r="J638" s="273"/>
      <c r="K638" s="273"/>
      <c r="L638" s="274"/>
      <c r="M638" s="273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271"/>
      <c r="AE638" s="271"/>
      <c r="AF638" s="271"/>
      <c r="AG638" s="271"/>
      <c r="AH638" s="271"/>
      <c r="AI638" s="271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</row>
    <row r="639" spans="1:64">
      <c r="A639" s="145"/>
      <c r="B639" s="266"/>
      <c r="C639" s="144"/>
      <c r="I639" s="273"/>
      <c r="J639" s="273"/>
      <c r="K639" s="273"/>
      <c r="L639" s="274"/>
      <c r="M639" s="273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271"/>
      <c r="AE639" s="271"/>
      <c r="AF639" s="271"/>
      <c r="AG639" s="271"/>
      <c r="AH639" s="271"/>
      <c r="AI639" s="271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</row>
    <row r="640" spans="1:64">
      <c r="A640" s="145"/>
      <c r="B640" s="266"/>
      <c r="C640" s="144"/>
      <c r="I640" s="273"/>
      <c r="J640" s="273"/>
      <c r="K640" s="273"/>
      <c r="L640" s="274"/>
      <c r="M640" s="273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271"/>
      <c r="AE640" s="271"/>
      <c r="AF640" s="271"/>
      <c r="AG640" s="271"/>
      <c r="AH640" s="271"/>
      <c r="AI640" s="271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</row>
    <row r="641" spans="1:64">
      <c r="A641" s="145"/>
      <c r="B641" s="266"/>
      <c r="C641" s="144"/>
      <c r="I641" s="273"/>
      <c r="J641" s="273"/>
      <c r="K641" s="273"/>
      <c r="L641" s="274"/>
      <c r="M641" s="273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271"/>
      <c r="AE641" s="271"/>
      <c r="AF641" s="271"/>
      <c r="AG641" s="271"/>
      <c r="AH641" s="271"/>
      <c r="AI641" s="271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</row>
    <row r="642" spans="1:64">
      <c r="A642" s="145"/>
      <c r="B642" s="266"/>
      <c r="C642" s="144"/>
      <c r="I642" s="273"/>
      <c r="J642" s="273"/>
      <c r="K642" s="273"/>
      <c r="L642" s="274"/>
      <c r="M642" s="273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271"/>
      <c r="AE642" s="271"/>
      <c r="AF642" s="271"/>
      <c r="AG642" s="271"/>
      <c r="AH642" s="271"/>
      <c r="AI642" s="271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</row>
    <row r="643" spans="1:64">
      <c r="A643" s="145"/>
      <c r="B643" s="266"/>
      <c r="C643" s="144"/>
      <c r="I643" s="273"/>
      <c r="J643" s="273"/>
      <c r="K643" s="273"/>
      <c r="L643" s="274"/>
      <c r="M643" s="273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271"/>
      <c r="AE643" s="271"/>
      <c r="AF643" s="271"/>
      <c r="AG643" s="271"/>
      <c r="AH643" s="271"/>
      <c r="AI643" s="271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</row>
    <row r="644" spans="1:64">
      <c r="A644" s="145"/>
      <c r="B644" s="266"/>
      <c r="C644" s="144"/>
      <c r="I644" s="273"/>
      <c r="J644" s="273"/>
      <c r="K644" s="273"/>
      <c r="L644" s="274"/>
      <c r="M644" s="273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271"/>
      <c r="AE644" s="271"/>
      <c r="AF644" s="271"/>
      <c r="AG644" s="271"/>
      <c r="AH644" s="271"/>
      <c r="AI644" s="271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</row>
    <row r="645" spans="1:64">
      <c r="A645" s="145"/>
      <c r="B645" s="266"/>
      <c r="C645" s="144"/>
      <c r="I645" s="273"/>
      <c r="J645" s="273"/>
      <c r="K645" s="273"/>
      <c r="L645" s="274"/>
      <c r="M645" s="273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271"/>
      <c r="AE645" s="271"/>
      <c r="AF645" s="271"/>
      <c r="AG645" s="271"/>
      <c r="AH645" s="271"/>
      <c r="AI645" s="271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</row>
    <row r="646" spans="1:64">
      <c r="A646" s="145"/>
      <c r="B646" s="266"/>
      <c r="C646" s="144"/>
      <c r="I646" s="273"/>
      <c r="J646" s="273"/>
      <c r="K646" s="273"/>
      <c r="L646" s="274"/>
      <c r="M646" s="273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271"/>
      <c r="AE646" s="271"/>
      <c r="AF646" s="271"/>
      <c r="AG646" s="271"/>
      <c r="AH646" s="271"/>
      <c r="AI646" s="271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</row>
    <row r="647" spans="1:64">
      <c r="A647" s="145"/>
      <c r="B647" s="266"/>
      <c r="C647" s="144"/>
      <c r="I647" s="273"/>
      <c r="J647" s="273"/>
      <c r="K647" s="273"/>
      <c r="L647" s="274"/>
      <c r="M647" s="273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271"/>
      <c r="AE647" s="271"/>
      <c r="AF647" s="271"/>
      <c r="AG647" s="271"/>
      <c r="AH647" s="271"/>
      <c r="AI647" s="271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</row>
    <row r="648" spans="1:64">
      <c r="A648" s="145"/>
      <c r="B648" s="266"/>
      <c r="C648" s="144"/>
      <c r="I648" s="273"/>
      <c r="J648" s="273"/>
      <c r="K648" s="273"/>
      <c r="L648" s="274"/>
      <c r="M648" s="273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271"/>
      <c r="AE648" s="271"/>
      <c r="AF648" s="271"/>
      <c r="AG648" s="271"/>
      <c r="AH648" s="271"/>
      <c r="AI648" s="271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</row>
    <row r="649" spans="1:64">
      <c r="A649" s="145"/>
      <c r="B649" s="266"/>
      <c r="C649" s="144"/>
      <c r="I649" s="273"/>
      <c r="J649" s="273"/>
      <c r="K649" s="273"/>
      <c r="L649" s="274"/>
      <c r="M649" s="273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271"/>
      <c r="AE649" s="271"/>
      <c r="AF649" s="271"/>
      <c r="AG649" s="271"/>
      <c r="AH649" s="271"/>
      <c r="AI649" s="271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</row>
    <row r="650" spans="1:64">
      <c r="A650" s="145"/>
      <c r="B650" s="266"/>
      <c r="C650" s="144"/>
      <c r="I650" s="273"/>
      <c r="J650" s="273"/>
      <c r="K650" s="273"/>
      <c r="L650" s="274"/>
      <c r="M650" s="273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271"/>
      <c r="AE650" s="271"/>
      <c r="AF650" s="271"/>
      <c r="AG650" s="271"/>
      <c r="AH650" s="271"/>
      <c r="AI650" s="271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</row>
    <row r="651" spans="1:64">
      <c r="A651" s="145"/>
      <c r="B651" s="266"/>
      <c r="C651" s="144"/>
      <c r="I651" s="273"/>
      <c r="J651" s="273"/>
      <c r="K651" s="273"/>
      <c r="L651" s="274"/>
      <c r="M651" s="273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271"/>
      <c r="AE651" s="271"/>
      <c r="AF651" s="271"/>
      <c r="AG651" s="271"/>
      <c r="AH651" s="271"/>
      <c r="AI651" s="271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</row>
    <row r="652" spans="1:64">
      <c r="A652" s="145"/>
      <c r="B652" s="266"/>
      <c r="C652" s="144"/>
      <c r="I652" s="273"/>
      <c r="J652" s="273"/>
      <c r="K652" s="273"/>
      <c r="L652" s="274"/>
      <c r="M652" s="273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271"/>
      <c r="AE652" s="271"/>
      <c r="AF652" s="271"/>
      <c r="AG652" s="271"/>
      <c r="AH652" s="271"/>
      <c r="AI652" s="271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</row>
    <row r="653" spans="1:64">
      <c r="A653" s="145"/>
      <c r="B653" s="266"/>
      <c r="C653" s="144"/>
      <c r="I653" s="273"/>
      <c r="J653" s="273"/>
      <c r="K653" s="273"/>
      <c r="L653" s="274"/>
      <c r="M653" s="273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271"/>
      <c r="AE653" s="271"/>
      <c r="AF653" s="271"/>
      <c r="AG653" s="271"/>
      <c r="AH653" s="271"/>
      <c r="AI653" s="271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</row>
    <row r="654" spans="1:64">
      <c r="A654" s="145"/>
      <c r="B654" s="266"/>
      <c r="C654" s="144"/>
      <c r="I654" s="273"/>
      <c r="J654" s="273"/>
      <c r="K654" s="273"/>
      <c r="L654" s="274"/>
      <c r="M654" s="273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271"/>
      <c r="AE654" s="271"/>
      <c r="AF654" s="271"/>
      <c r="AG654" s="271"/>
      <c r="AH654" s="271"/>
      <c r="AI654" s="271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</row>
    <row r="655" spans="1:64">
      <c r="A655" s="145"/>
      <c r="B655" s="266"/>
      <c r="C655" s="144"/>
      <c r="I655" s="273"/>
      <c r="J655" s="273"/>
      <c r="K655" s="273"/>
      <c r="L655" s="274"/>
      <c r="M655" s="273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271"/>
      <c r="AE655" s="271"/>
      <c r="AF655" s="271"/>
      <c r="AG655" s="271"/>
      <c r="AH655" s="271"/>
      <c r="AI655" s="271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</row>
    <row r="656" spans="1:64">
      <c r="A656" s="145"/>
      <c r="B656" s="266"/>
      <c r="C656" s="144"/>
      <c r="I656" s="273"/>
      <c r="J656" s="273"/>
      <c r="K656" s="273"/>
      <c r="L656" s="274"/>
      <c r="M656" s="273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271"/>
      <c r="AE656" s="271"/>
      <c r="AF656" s="271"/>
      <c r="AG656" s="271"/>
      <c r="AH656" s="271"/>
      <c r="AI656" s="271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</row>
    <row r="657" spans="1:64">
      <c r="A657" s="145"/>
      <c r="B657" s="266"/>
      <c r="C657" s="144"/>
      <c r="I657" s="273"/>
      <c r="J657" s="273"/>
      <c r="K657" s="273"/>
      <c r="L657" s="274"/>
      <c r="M657" s="273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271"/>
      <c r="AE657" s="271"/>
      <c r="AF657" s="271"/>
      <c r="AG657" s="271"/>
      <c r="AH657" s="271"/>
      <c r="AI657" s="271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</row>
    <row r="658" spans="1:64" hidden="1">
      <c r="A658" s="145"/>
      <c r="B658" s="266"/>
      <c r="C658" s="144"/>
      <c r="I658" s="273"/>
      <c r="J658" s="273"/>
      <c r="K658" s="273"/>
      <c r="L658" s="274"/>
      <c r="M658" s="273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271"/>
      <c r="AE658" s="271"/>
      <c r="AF658" s="271"/>
      <c r="AG658" s="271"/>
      <c r="AH658" s="271"/>
      <c r="AI658" s="271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</row>
    <row r="659" spans="1:64" hidden="1">
      <c r="A659" s="145"/>
      <c r="B659" s="195" t="s">
        <v>228</v>
      </c>
      <c r="C659" s="294">
        <v>0</v>
      </c>
      <c r="I659" s="273"/>
      <c r="J659" s="273"/>
      <c r="K659" s="273"/>
      <c r="L659" s="274"/>
      <c r="M659" s="273"/>
      <c r="R659" s="19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271"/>
      <c r="AE659" s="271"/>
      <c r="AF659" s="271"/>
      <c r="AG659" s="271"/>
      <c r="AH659" s="271"/>
      <c r="AI659" s="271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</row>
    <row r="660" spans="1:64" hidden="1">
      <c r="A660" s="145"/>
      <c r="B660" s="3" t="s">
        <v>218</v>
      </c>
      <c r="C660" s="35">
        <v>0.01</v>
      </c>
      <c r="I660" s="273"/>
      <c r="J660" s="273"/>
      <c r="K660" s="273"/>
      <c r="L660" s="274"/>
      <c r="M660" s="273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271"/>
      <c r="AE660" s="271"/>
      <c r="AF660" s="271"/>
      <c r="AG660" s="271"/>
      <c r="AH660" s="271"/>
      <c r="AI660" s="271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</row>
    <row r="661" spans="1:64" hidden="1">
      <c r="A661" s="145"/>
      <c r="B661" s="3" t="s">
        <v>222</v>
      </c>
      <c r="C661" s="35">
        <v>0.02</v>
      </c>
      <c r="I661" s="273"/>
      <c r="J661" s="273"/>
      <c r="K661" s="273"/>
      <c r="L661" s="274"/>
      <c r="M661" s="273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271"/>
      <c r="AE661" s="271"/>
      <c r="AF661" s="271"/>
      <c r="AG661" s="271"/>
      <c r="AH661" s="271"/>
      <c r="AI661" s="271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</row>
    <row r="662" spans="1:64" hidden="1">
      <c r="A662" s="145"/>
      <c r="B662" s="3" t="s">
        <v>223</v>
      </c>
      <c r="C662" s="35">
        <v>0</v>
      </c>
      <c r="I662" s="273"/>
      <c r="J662" s="273"/>
      <c r="K662" s="273"/>
      <c r="L662" s="274"/>
      <c r="M662" s="273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271"/>
      <c r="AE662" s="271"/>
      <c r="AF662" s="271"/>
      <c r="AG662" s="271"/>
      <c r="AH662" s="271"/>
      <c r="AI662" s="271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</row>
    <row r="663" spans="1:64" hidden="1">
      <c r="A663" s="145"/>
      <c r="B663" s="3" t="s">
        <v>224</v>
      </c>
      <c r="C663" s="35">
        <v>6.7000000000000004E-2</v>
      </c>
      <c r="I663" s="273"/>
      <c r="J663" s="273"/>
      <c r="K663" s="273"/>
      <c r="L663" s="274"/>
      <c r="M663" s="273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271"/>
      <c r="AE663" s="271"/>
      <c r="AF663" s="271"/>
      <c r="AG663" s="271"/>
      <c r="AH663" s="271"/>
      <c r="AI663" s="271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</row>
    <row r="664" spans="1:64" hidden="1">
      <c r="A664" s="145"/>
      <c r="B664" s="3" t="s">
        <v>225</v>
      </c>
      <c r="C664" s="35">
        <v>6.7000000000000004E-2</v>
      </c>
      <c r="I664" s="273"/>
      <c r="J664" s="273"/>
      <c r="K664" s="273"/>
      <c r="L664" s="274"/>
      <c r="M664" s="273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271"/>
      <c r="AE664" s="271"/>
      <c r="AF664" s="271"/>
      <c r="AG664" s="271"/>
      <c r="AH664" s="271"/>
      <c r="AI664" s="271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</row>
    <row r="665" spans="1:64" hidden="1">
      <c r="A665" s="145"/>
      <c r="B665" s="3" t="s">
        <v>226</v>
      </c>
      <c r="C665" s="35">
        <v>3.5999999999999997E-2</v>
      </c>
      <c r="I665" s="273"/>
      <c r="J665" s="273"/>
      <c r="K665" s="273"/>
      <c r="L665" s="274"/>
      <c r="M665" s="273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271"/>
      <c r="AE665" s="271"/>
      <c r="AF665" s="271"/>
      <c r="AG665" s="271"/>
      <c r="AH665" s="271"/>
      <c r="AI665" s="271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</row>
    <row r="666" spans="1:64" hidden="1">
      <c r="A666" s="145"/>
      <c r="B666" s="3" t="s">
        <v>227</v>
      </c>
      <c r="C666" s="35">
        <v>3.5999999999999997E-2</v>
      </c>
      <c r="I666" s="273"/>
      <c r="J666" s="273"/>
      <c r="K666" s="273"/>
      <c r="L666" s="274"/>
      <c r="M666" s="273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271"/>
      <c r="AE666" s="271"/>
      <c r="AF666" s="271"/>
      <c r="AG666" s="271"/>
      <c r="AH666" s="271"/>
      <c r="AI666" s="271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</row>
    <row r="667" spans="1:64" hidden="1">
      <c r="A667" s="145"/>
      <c r="I667" s="273"/>
      <c r="J667" s="273"/>
      <c r="K667" s="273"/>
      <c r="L667" s="274"/>
      <c r="M667" s="273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271"/>
      <c r="AE667" s="271"/>
      <c r="AF667" s="271"/>
      <c r="AG667" s="271"/>
      <c r="AH667" s="271"/>
      <c r="AI667" s="271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</row>
    <row r="668" spans="1:64" hidden="1">
      <c r="A668" s="145"/>
      <c r="B668" s="266"/>
      <c r="C668" s="144"/>
      <c r="I668" s="273"/>
      <c r="J668" s="273"/>
      <c r="K668" s="273"/>
      <c r="L668" s="274"/>
      <c r="M668" s="273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271"/>
      <c r="AE668" s="271"/>
      <c r="AF668" s="271"/>
      <c r="AG668" s="271"/>
      <c r="AH668" s="271"/>
      <c r="AI668" s="271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</row>
    <row r="669" spans="1:64">
      <c r="A669" s="145"/>
      <c r="B669" s="266"/>
      <c r="C669" s="144"/>
      <c r="I669" s="273"/>
      <c r="J669" s="273"/>
      <c r="K669" s="273"/>
      <c r="L669" s="274"/>
      <c r="M669" s="273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271"/>
      <c r="AE669" s="271"/>
      <c r="AF669" s="271"/>
      <c r="AG669" s="271"/>
      <c r="AH669" s="271"/>
      <c r="AI669" s="271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</row>
    <row r="670" spans="1:64">
      <c r="A670" s="145"/>
      <c r="B670" s="266"/>
      <c r="C670" s="144"/>
      <c r="I670" s="273"/>
      <c r="J670" s="273"/>
      <c r="K670" s="273"/>
      <c r="L670" s="274"/>
      <c r="M670" s="273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271"/>
      <c r="AE670" s="271"/>
      <c r="AF670" s="271"/>
      <c r="AG670" s="271"/>
      <c r="AH670" s="271"/>
      <c r="AI670" s="271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</row>
    <row r="671" spans="1:64">
      <c r="A671" s="145"/>
      <c r="B671" s="266"/>
      <c r="C671" s="144"/>
      <c r="I671" s="273"/>
      <c r="J671" s="273"/>
      <c r="K671" s="273"/>
      <c r="L671" s="274"/>
      <c r="M671" s="273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271"/>
      <c r="AE671" s="271"/>
      <c r="AF671" s="271"/>
      <c r="AG671" s="271"/>
      <c r="AH671" s="271"/>
      <c r="AI671" s="271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</row>
    <row r="672" spans="1:64">
      <c r="A672" s="145"/>
      <c r="B672" s="266"/>
      <c r="C672" s="144"/>
      <c r="I672" s="273"/>
      <c r="J672" s="273"/>
      <c r="K672" s="273"/>
      <c r="L672" s="274"/>
      <c r="M672" s="273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271"/>
      <c r="AE672" s="271"/>
      <c r="AF672" s="271"/>
      <c r="AG672" s="271"/>
      <c r="AH672" s="271"/>
      <c r="AI672" s="271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</row>
    <row r="673" spans="1:64">
      <c r="A673" s="145"/>
      <c r="B673" s="266"/>
      <c r="C673" s="144"/>
      <c r="I673" s="273"/>
      <c r="J673" s="273"/>
      <c r="K673" s="273"/>
      <c r="L673" s="274"/>
      <c r="M673" s="273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271"/>
      <c r="AE673" s="271"/>
      <c r="AF673" s="271"/>
      <c r="AG673" s="271"/>
      <c r="AH673" s="271"/>
      <c r="AI673" s="271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</row>
    <row r="674" spans="1:64">
      <c r="A674" s="145"/>
      <c r="B674" s="266"/>
      <c r="C674" s="144"/>
      <c r="I674" s="273"/>
      <c r="J674" s="273"/>
      <c r="K674" s="273"/>
      <c r="L674" s="274"/>
      <c r="M674" s="273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271"/>
      <c r="AE674" s="271"/>
      <c r="AF674" s="271"/>
      <c r="AG674" s="271"/>
      <c r="AH674" s="271"/>
      <c r="AI674" s="271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</row>
    <row r="675" spans="1:64">
      <c r="A675" s="145"/>
      <c r="B675" s="266"/>
      <c r="C675" s="144"/>
      <c r="I675" s="273"/>
      <c r="J675" s="273"/>
      <c r="K675" s="273"/>
      <c r="L675" s="274"/>
      <c r="M675" s="273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271"/>
      <c r="AE675" s="271"/>
      <c r="AF675" s="271"/>
      <c r="AG675" s="271"/>
      <c r="AH675" s="271"/>
      <c r="AI675" s="271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</row>
    <row r="676" spans="1:64">
      <c r="A676" s="145"/>
      <c r="B676" s="266"/>
      <c r="C676" s="144"/>
      <c r="I676" s="273"/>
      <c r="J676" s="273"/>
      <c r="K676" s="273"/>
      <c r="L676" s="274"/>
      <c r="M676" s="273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271"/>
      <c r="AE676" s="271"/>
      <c r="AF676" s="271"/>
      <c r="AG676" s="271"/>
      <c r="AH676" s="271"/>
      <c r="AI676" s="271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</row>
    <row r="677" spans="1:64">
      <c r="A677" s="145"/>
      <c r="B677" s="266"/>
      <c r="C677" s="144"/>
      <c r="I677" s="273"/>
      <c r="J677" s="273"/>
      <c r="K677" s="273"/>
      <c r="L677" s="274"/>
      <c r="M677" s="273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271"/>
      <c r="AE677" s="271"/>
      <c r="AF677" s="271"/>
      <c r="AG677" s="271"/>
      <c r="AH677" s="271"/>
      <c r="AI677" s="271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</row>
    <row r="678" spans="1:64">
      <c r="A678" s="145"/>
      <c r="B678" s="266"/>
      <c r="C678" s="144"/>
      <c r="I678" s="273"/>
      <c r="J678" s="273"/>
      <c r="K678" s="273"/>
      <c r="L678" s="274"/>
      <c r="M678" s="273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271"/>
      <c r="AE678" s="271"/>
      <c r="AF678" s="271"/>
      <c r="AG678" s="271"/>
      <c r="AH678" s="271"/>
      <c r="AI678" s="271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</row>
    <row r="679" spans="1:64">
      <c r="A679" s="145"/>
      <c r="B679" s="266"/>
      <c r="C679" s="144"/>
      <c r="I679" s="273"/>
      <c r="J679" s="273"/>
      <c r="K679" s="273"/>
      <c r="L679" s="274"/>
      <c r="M679" s="273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271"/>
      <c r="AE679" s="271"/>
      <c r="AF679" s="271"/>
      <c r="AG679" s="271"/>
      <c r="AH679" s="271"/>
      <c r="AI679" s="271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</row>
    <row r="680" spans="1:64">
      <c r="A680" s="145"/>
      <c r="B680" s="266"/>
      <c r="C680" s="144"/>
      <c r="I680" s="273"/>
      <c r="J680" s="273"/>
      <c r="K680" s="273"/>
      <c r="L680" s="274"/>
      <c r="M680" s="273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271"/>
      <c r="AE680" s="271"/>
      <c r="AF680" s="271"/>
      <c r="AG680" s="271"/>
      <c r="AH680" s="271"/>
      <c r="AI680" s="271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</row>
    <row r="681" spans="1:64">
      <c r="A681" s="145"/>
      <c r="B681" s="266"/>
      <c r="C681" s="144"/>
      <c r="I681" s="273"/>
      <c r="J681" s="273"/>
      <c r="K681" s="273"/>
      <c r="L681" s="274"/>
      <c r="M681" s="273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271"/>
      <c r="AE681" s="271"/>
      <c r="AF681" s="271"/>
      <c r="AG681" s="271"/>
      <c r="AH681" s="271"/>
      <c r="AI681" s="271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</row>
    <row r="682" spans="1:64">
      <c r="A682" s="145"/>
      <c r="B682" s="266"/>
      <c r="C682" s="144"/>
      <c r="I682" s="273"/>
      <c r="J682" s="273"/>
      <c r="K682" s="273"/>
      <c r="L682" s="274"/>
      <c r="M682" s="273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271"/>
      <c r="AE682" s="271"/>
      <c r="AF682" s="271"/>
      <c r="AG682" s="271"/>
      <c r="AH682" s="271"/>
      <c r="AI682" s="271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</row>
    <row r="683" spans="1:64">
      <c r="A683" s="145"/>
      <c r="B683" s="266"/>
      <c r="C683" s="144"/>
      <c r="I683" s="273"/>
      <c r="J683" s="273"/>
      <c r="K683" s="273"/>
      <c r="L683" s="274"/>
      <c r="M683" s="273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271"/>
      <c r="AE683" s="271"/>
      <c r="AF683" s="271"/>
      <c r="AG683" s="271"/>
      <c r="AH683" s="271"/>
      <c r="AI683" s="271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</row>
    <row r="684" spans="1:64">
      <c r="A684" s="145"/>
      <c r="B684" s="266"/>
      <c r="C684" s="144"/>
      <c r="I684" s="273"/>
      <c r="J684" s="273"/>
      <c r="K684" s="273"/>
      <c r="L684" s="274"/>
      <c r="M684" s="273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271"/>
      <c r="AE684" s="271"/>
      <c r="AF684" s="271"/>
      <c r="AG684" s="271"/>
      <c r="AH684" s="271"/>
      <c r="AI684" s="271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</row>
    <row r="685" spans="1:64">
      <c r="A685" s="145"/>
      <c r="B685" s="266"/>
      <c r="C685" s="144"/>
      <c r="I685" s="273"/>
      <c r="J685" s="273"/>
      <c r="K685" s="273"/>
      <c r="L685" s="274"/>
      <c r="M685" s="273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271"/>
      <c r="AE685" s="271"/>
      <c r="AF685" s="271"/>
      <c r="AG685" s="271"/>
      <c r="AH685" s="271"/>
      <c r="AI685" s="271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</row>
    <row r="686" spans="1:64">
      <c r="A686" s="145"/>
      <c r="B686" s="266"/>
      <c r="C686" s="144"/>
      <c r="I686" s="273"/>
      <c r="J686" s="273"/>
      <c r="K686" s="273"/>
      <c r="L686" s="274"/>
      <c r="M686" s="273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271"/>
      <c r="AE686" s="271"/>
      <c r="AF686" s="271"/>
      <c r="AG686" s="271"/>
      <c r="AH686" s="271"/>
      <c r="AI686" s="271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</row>
    <row r="687" spans="1:64">
      <c r="A687" s="145"/>
      <c r="B687" s="266"/>
      <c r="C687" s="144"/>
      <c r="I687" s="273"/>
      <c r="J687" s="273"/>
      <c r="K687" s="273"/>
      <c r="L687" s="274"/>
      <c r="M687" s="273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271"/>
      <c r="AE687" s="271"/>
      <c r="AF687" s="271"/>
      <c r="AG687" s="271"/>
      <c r="AH687" s="271"/>
      <c r="AI687" s="271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</row>
    <row r="688" spans="1:64">
      <c r="A688" s="145"/>
      <c r="B688" s="266"/>
      <c r="C688" s="144"/>
      <c r="I688" s="273"/>
      <c r="J688" s="273"/>
      <c r="K688" s="273"/>
      <c r="L688" s="274"/>
      <c r="M688" s="273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271"/>
      <c r="AE688" s="271"/>
      <c r="AF688" s="271"/>
      <c r="AG688" s="271"/>
      <c r="AH688" s="271"/>
      <c r="AI688" s="271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</row>
    <row r="689" spans="1:64">
      <c r="A689" s="145"/>
      <c r="B689" s="266"/>
      <c r="C689" s="144"/>
      <c r="I689" s="273"/>
      <c r="J689" s="273"/>
      <c r="K689" s="273"/>
      <c r="L689" s="274"/>
      <c r="M689" s="273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271"/>
      <c r="AE689" s="271"/>
      <c r="AF689" s="271"/>
      <c r="AG689" s="271"/>
      <c r="AH689" s="271"/>
      <c r="AI689" s="271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</row>
    <row r="690" spans="1:64">
      <c r="A690" s="145"/>
      <c r="B690" s="266"/>
      <c r="C690" s="144"/>
      <c r="I690" s="273"/>
      <c r="J690" s="273"/>
      <c r="K690" s="273"/>
      <c r="L690" s="274"/>
      <c r="M690" s="273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271"/>
      <c r="AE690" s="271"/>
      <c r="AF690" s="271"/>
      <c r="AG690" s="271"/>
      <c r="AH690" s="271"/>
      <c r="AI690" s="271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</row>
    <row r="691" spans="1:64">
      <c r="A691" s="145"/>
      <c r="B691" s="266"/>
      <c r="C691" s="144"/>
      <c r="I691" s="273"/>
      <c r="J691" s="273"/>
      <c r="K691" s="273"/>
      <c r="L691" s="274"/>
      <c r="M691" s="273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271"/>
      <c r="AE691" s="271"/>
      <c r="AF691" s="271"/>
      <c r="AG691" s="271"/>
      <c r="AH691" s="271"/>
      <c r="AI691" s="271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</row>
    <row r="692" spans="1:64">
      <c r="A692" s="145"/>
      <c r="B692" s="266"/>
      <c r="C692" s="144"/>
      <c r="I692" s="273"/>
      <c r="J692" s="273"/>
      <c r="K692" s="273"/>
      <c r="L692" s="274"/>
      <c r="M692" s="273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271"/>
      <c r="AE692" s="271"/>
      <c r="AF692" s="271"/>
      <c r="AG692" s="271"/>
      <c r="AH692" s="271"/>
      <c r="AI692" s="271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</row>
    <row r="693" spans="1:64">
      <c r="A693" s="145"/>
      <c r="B693" s="266"/>
      <c r="C693" s="144"/>
      <c r="I693" s="273"/>
      <c r="J693" s="273"/>
      <c r="K693" s="273"/>
      <c r="L693" s="274"/>
      <c r="M693" s="273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271"/>
      <c r="AE693" s="271"/>
      <c r="AF693" s="271"/>
      <c r="AG693" s="271"/>
      <c r="AH693" s="271"/>
      <c r="AI693" s="271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</row>
    <row r="694" spans="1:64">
      <c r="A694" s="145"/>
      <c r="B694" s="266"/>
      <c r="C694" s="144"/>
      <c r="I694" s="273"/>
      <c r="J694" s="273"/>
      <c r="K694" s="273"/>
      <c r="L694" s="274"/>
      <c r="M694" s="273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271"/>
      <c r="AE694" s="271"/>
      <c r="AF694" s="271"/>
      <c r="AG694" s="271"/>
      <c r="AH694" s="271"/>
      <c r="AI694" s="271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</row>
    <row r="695" spans="1:64">
      <c r="A695" s="145"/>
      <c r="B695" s="266"/>
      <c r="C695" s="144"/>
      <c r="I695" s="273"/>
      <c r="J695" s="273"/>
      <c r="K695" s="273"/>
      <c r="L695" s="274"/>
      <c r="M695" s="273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271"/>
      <c r="AE695" s="271"/>
      <c r="AF695" s="271"/>
      <c r="AG695" s="271"/>
      <c r="AH695" s="271"/>
      <c r="AI695" s="271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</row>
    <row r="696" spans="1:64">
      <c r="A696" s="145"/>
      <c r="B696" s="266"/>
      <c r="C696" s="144"/>
      <c r="I696" s="273"/>
      <c r="J696" s="273"/>
      <c r="K696" s="273"/>
      <c r="L696" s="274"/>
      <c r="M696" s="273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271"/>
      <c r="AE696" s="271"/>
      <c r="AF696" s="271"/>
      <c r="AG696" s="271"/>
      <c r="AH696" s="271"/>
      <c r="AI696" s="271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</row>
    <row r="697" spans="1:64">
      <c r="A697" s="145"/>
      <c r="B697" s="266"/>
      <c r="C697" s="144"/>
      <c r="I697" s="273"/>
      <c r="J697" s="273"/>
      <c r="K697" s="273"/>
      <c r="L697" s="274"/>
      <c r="M697" s="273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271"/>
      <c r="AE697" s="271"/>
      <c r="AF697" s="271"/>
      <c r="AG697" s="271"/>
      <c r="AH697" s="271"/>
      <c r="AI697" s="271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</row>
    <row r="698" spans="1:64">
      <c r="A698" s="145"/>
      <c r="B698" s="266"/>
      <c r="C698" s="144"/>
      <c r="I698" s="273"/>
      <c r="J698" s="273"/>
      <c r="K698" s="273"/>
      <c r="L698" s="274"/>
      <c r="M698" s="273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271"/>
      <c r="AE698" s="271"/>
      <c r="AF698" s="271"/>
      <c r="AG698" s="271"/>
      <c r="AH698" s="271"/>
      <c r="AI698" s="271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</row>
    <row r="699" spans="1:64">
      <c r="A699" s="145"/>
      <c r="B699" s="266"/>
      <c r="C699" s="144"/>
      <c r="I699" s="273"/>
      <c r="J699" s="273"/>
      <c r="K699" s="273"/>
      <c r="L699" s="274"/>
      <c r="M699" s="273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271"/>
      <c r="AE699" s="271"/>
      <c r="AF699" s="271"/>
      <c r="AG699" s="271"/>
      <c r="AH699" s="271"/>
      <c r="AI699" s="271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</row>
    <row r="700" spans="1:64">
      <c r="A700" s="145"/>
      <c r="B700" s="266"/>
      <c r="C700" s="144"/>
      <c r="I700" s="273"/>
      <c r="J700" s="273"/>
      <c r="K700" s="273"/>
      <c r="L700" s="274"/>
      <c r="M700" s="273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271"/>
      <c r="AE700" s="271"/>
      <c r="AF700" s="271"/>
      <c r="AG700" s="271"/>
      <c r="AH700" s="271"/>
      <c r="AI700" s="271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</row>
    <row r="701" spans="1:64">
      <c r="A701" s="145"/>
      <c r="B701" s="266"/>
      <c r="C701" s="144"/>
      <c r="I701" s="273"/>
      <c r="J701" s="273"/>
      <c r="K701" s="273"/>
      <c r="L701" s="274"/>
      <c r="M701" s="273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271"/>
      <c r="AE701" s="271"/>
      <c r="AF701" s="271"/>
      <c r="AG701" s="271"/>
      <c r="AH701" s="271"/>
      <c r="AI701" s="271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</row>
    <row r="702" spans="1:64">
      <c r="A702" s="145"/>
      <c r="B702" s="266"/>
      <c r="C702" s="144"/>
      <c r="I702" s="273"/>
      <c r="J702" s="273"/>
      <c r="K702" s="273"/>
      <c r="L702" s="274"/>
      <c r="M702" s="273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271"/>
      <c r="AE702" s="271"/>
      <c r="AF702" s="271"/>
      <c r="AG702" s="271"/>
      <c r="AH702" s="271"/>
      <c r="AI702" s="271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</row>
    <row r="703" spans="1:64">
      <c r="A703" s="145"/>
      <c r="B703" s="266"/>
      <c r="C703" s="144"/>
      <c r="I703" s="273"/>
      <c r="J703" s="273"/>
      <c r="K703" s="273"/>
      <c r="L703" s="274"/>
      <c r="M703" s="273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271"/>
      <c r="AE703" s="271"/>
      <c r="AF703" s="271"/>
      <c r="AG703" s="271"/>
      <c r="AH703" s="271"/>
      <c r="AI703" s="271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</row>
    <row r="704" spans="1:64">
      <c r="A704" s="145"/>
      <c r="B704" s="266"/>
      <c r="C704" s="144"/>
      <c r="I704" s="273"/>
      <c r="J704" s="273"/>
      <c r="K704" s="273"/>
      <c r="L704" s="274"/>
      <c r="M704" s="273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271"/>
      <c r="AE704" s="271"/>
      <c r="AF704" s="271"/>
      <c r="AG704" s="271"/>
      <c r="AH704" s="271"/>
      <c r="AI704" s="271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</row>
    <row r="705" spans="1:64">
      <c r="A705" s="145"/>
      <c r="B705" s="266"/>
      <c r="C705" s="144"/>
      <c r="I705" s="273"/>
      <c r="J705" s="273"/>
      <c r="K705" s="273"/>
      <c r="L705" s="274"/>
      <c r="M705" s="273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271"/>
      <c r="AE705" s="271"/>
      <c r="AF705" s="271"/>
      <c r="AG705" s="271"/>
      <c r="AH705" s="271"/>
      <c r="AI705" s="271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</row>
    <row r="706" spans="1:64">
      <c r="A706" s="145"/>
      <c r="B706" s="266"/>
      <c r="C706" s="144"/>
      <c r="I706" s="273"/>
      <c r="J706" s="273"/>
      <c r="K706" s="273"/>
      <c r="L706" s="274"/>
      <c r="M706" s="273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271"/>
      <c r="AE706" s="271"/>
      <c r="AF706" s="271"/>
      <c r="AG706" s="271"/>
      <c r="AH706" s="271"/>
      <c r="AI706" s="271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</row>
    <row r="707" spans="1:64">
      <c r="A707" s="145"/>
      <c r="B707" s="266"/>
      <c r="C707" s="144"/>
      <c r="I707" s="273"/>
      <c r="J707" s="273"/>
      <c r="K707" s="273"/>
      <c r="L707" s="274"/>
      <c r="M707" s="273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271"/>
      <c r="AE707" s="271"/>
      <c r="AF707" s="271"/>
      <c r="AG707" s="271"/>
      <c r="AH707" s="271"/>
      <c r="AI707" s="271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</row>
    <row r="708" spans="1:64">
      <c r="A708" s="145"/>
      <c r="B708" s="266"/>
      <c r="C708" s="144"/>
      <c r="I708" s="273"/>
      <c r="J708" s="273"/>
      <c r="K708" s="273"/>
      <c r="L708" s="274"/>
      <c r="M708" s="273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271"/>
      <c r="AE708" s="271"/>
      <c r="AF708" s="271"/>
      <c r="AG708" s="271"/>
      <c r="AH708" s="271"/>
      <c r="AI708" s="271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</row>
    <row r="709" spans="1:64">
      <c r="A709" s="145"/>
      <c r="B709" s="266"/>
      <c r="C709" s="144"/>
      <c r="I709" s="273"/>
      <c r="J709" s="273"/>
      <c r="K709" s="273"/>
      <c r="L709" s="274"/>
      <c r="M709" s="273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271"/>
      <c r="AE709" s="271"/>
      <c r="AF709" s="271"/>
      <c r="AG709" s="271"/>
      <c r="AH709" s="271"/>
      <c r="AI709" s="271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</row>
    <row r="710" spans="1:64">
      <c r="A710" s="145"/>
      <c r="B710" s="266"/>
      <c r="C710" s="144"/>
      <c r="I710" s="273"/>
      <c r="J710" s="273"/>
      <c r="K710" s="273"/>
      <c r="L710" s="274"/>
      <c r="M710" s="273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271"/>
      <c r="AE710" s="271"/>
      <c r="AF710" s="271"/>
      <c r="AG710" s="271"/>
      <c r="AH710" s="271"/>
      <c r="AI710" s="271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</row>
    <row r="711" spans="1:64">
      <c r="A711" s="145"/>
      <c r="B711" s="266"/>
      <c r="C711" s="144"/>
      <c r="I711" s="273"/>
      <c r="J711" s="273"/>
      <c r="K711" s="273"/>
      <c r="L711" s="274"/>
      <c r="M711" s="273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271"/>
      <c r="AE711" s="271"/>
      <c r="AF711" s="271"/>
      <c r="AG711" s="271"/>
      <c r="AH711" s="271"/>
      <c r="AI711" s="271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</row>
    <row r="712" spans="1:64">
      <c r="A712" s="145"/>
      <c r="B712" s="266"/>
      <c r="C712" s="144"/>
      <c r="I712" s="273"/>
      <c r="J712" s="273"/>
      <c r="K712" s="273"/>
      <c r="L712" s="274"/>
      <c r="M712" s="273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271"/>
      <c r="AE712" s="271"/>
      <c r="AF712" s="271"/>
      <c r="AG712" s="271"/>
      <c r="AH712" s="271"/>
      <c r="AI712" s="271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</row>
    <row r="713" spans="1:64">
      <c r="A713" s="145"/>
      <c r="B713" s="266"/>
      <c r="C713" s="144"/>
      <c r="I713" s="273"/>
      <c r="J713" s="273"/>
      <c r="K713" s="273"/>
      <c r="L713" s="274"/>
      <c r="M713" s="273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271"/>
      <c r="AE713" s="271"/>
      <c r="AF713" s="271"/>
      <c r="AG713" s="271"/>
      <c r="AH713" s="271"/>
      <c r="AI713" s="271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</row>
    <row r="714" spans="1:64">
      <c r="A714" s="145"/>
      <c r="B714" s="266"/>
      <c r="C714" s="144"/>
      <c r="I714" s="273"/>
      <c r="J714" s="273"/>
      <c r="K714" s="273"/>
      <c r="L714" s="274"/>
      <c r="M714" s="273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271"/>
      <c r="AE714" s="271"/>
      <c r="AF714" s="271"/>
      <c r="AG714" s="271"/>
      <c r="AH714" s="271"/>
      <c r="AI714" s="271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</row>
    <row r="715" spans="1:64">
      <c r="A715" s="145"/>
      <c r="B715" s="266"/>
      <c r="C715" s="144"/>
      <c r="I715" s="273"/>
      <c r="J715" s="273"/>
      <c r="K715" s="273"/>
      <c r="L715" s="274"/>
      <c r="M715" s="273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271"/>
      <c r="AE715" s="271"/>
      <c r="AF715" s="271"/>
      <c r="AG715" s="271"/>
      <c r="AH715" s="271"/>
      <c r="AI715" s="271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</row>
    <row r="716" spans="1:64">
      <c r="A716" s="145"/>
      <c r="B716" s="266"/>
      <c r="C716" s="144"/>
      <c r="I716" s="273"/>
      <c r="J716" s="273"/>
      <c r="K716" s="273"/>
      <c r="L716" s="274"/>
      <c r="M716" s="273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271"/>
      <c r="AE716" s="271"/>
      <c r="AF716" s="271"/>
      <c r="AG716" s="271"/>
      <c r="AH716" s="271"/>
      <c r="AI716" s="271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</row>
    <row r="717" spans="1:64">
      <c r="A717" s="145"/>
      <c r="B717" s="266"/>
      <c r="C717" s="144"/>
      <c r="I717" s="273"/>
      <c r="J717" s="273"/>
      <c r="K717" s="273"/>
      <c r="L717" s="274"/>
      <c r="M717" s="273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271"/>
      <c r="AE717" s="271"/>
      <c r="AF717" s="271"/>
      <c r="AG717" s="271"/>
      <c r="AH717" s="271"/>
      <c r="AI717" s="271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</row>
    <row r="718" spans="1:64">
      <c r="A718" s="145"/>
      <c r="B718" s="266"/>
      <c r="C718" s="144"/>
      <c r="I718" s="273"/>
      <c r="J718" s="273"/>
      <c r="K718" s="273"/>
      <c r="L718" s="274"/>
      <c r="M718" s="273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271"/>
      <c r="AE718" s="271"/>
      <c r="AF718" s="271"/>
      <c r="AG718" s="271"/>
      <c r="AH718" s="271"/>
      <c r="AI718" s="271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</row>
    <row r="719" spans="1:64">
      <c r="A719" s="145"/>
      <c r="B719" s="266"/>
      <c r="C719" s="144"/>
      <c r="I719" s="273"/>
      <c r="J719" s="273"/>
      <c r="K719" s="273"/>
      <c r="L719" s="274"/>
      <c r="M719" s="273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271"/>
      <c r="AE719" s="271"/>
      <c r="AF719" s="271"/>
      <c r="AG719" s="271"/>
      <c r="AH719" s="271"/>
      <c r="AI719" s="271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</row>
    <row r="720" spans="1:64">
      <c r="A720" s="145"/>
      <c r="B720" s="266"/>
      <c r="C720" s="144"/>
      <c r="I720" s="273"/>
      <c r="J720" s="273"/>
      <c r="K720" s="273"/>
      <c r="L720" s="274"/>
      <c r="M720" s="273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271"/>
      <c r="AE720" s="271"/>
      <c r="AF720" s="271"/>
      <c r="AG720" s="271"/>
      <c r="AH720" s="271"/>
      <c r="AI720" s="271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</row>
    <row r="721" spans="1:64">
      <c r="A721" s="145"/>
      <c r="B721" s="266"/>
      <c r="C721" s="144"/>
      <c r="I721" s="273"/>
      <c r="J721" s="273"/>
      <c r="K721" s="273"/>
      <c r="L721" s="274"/>
      <c r="M721" s="273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271"/>
      <c r="AE721" s="271"/>
      <c r="AF721" s="271"/>
      <c r="AG721" s="271"/>
      <c r="AH721" s="271"/>
      <c r="AI721" s="271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</row>
    <row r="722" spans="1:64">
      <c r="A722" s="145"/>
      <c r="B722" s="266"/>
      <c r="C722" s="144"/>
      <c r="I722" s="273"/>
      <c r="J722" s="273"/>
      <c r="K722" s="273"/>
      <c r="L722" s="274"/>
      <c r="M722" s="273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271"/>
      <c r="AE722" s="271"/>
      <c r="AF722" s="271"/>
      <c r="AG722" s="271"/>
      <c r="AH722" s="271"/>
      <c r="AI722" s="271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</row>
    <row r="723" spans="1:64">
      <c r="A723" s="145"/>
      <c r="B723" s="266"/>
      <c r="C723" s="144"/>
      <c r="I723" s="273"/>
      <c r="J723" s="273"/>
      <c r="K723" s="273"/>
      <c r="L723" s="274"/>
      <c r="M723" s="273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271"/>
      <c r="AE723" s="271"/>
      <c r="AF723" s="271"/>
      <c r="AG723" s="271"/>
      <c r="AH723" s="271"/>
      <c r="AI723" s="271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</row>
    <row r="724" spans="1:64">
      <c r="A724" s="145"/>
      <c r="B724" s="266"/>
      <c r="C724" s="144"/>
      <c r="I724" s="273"/>
      <c r="J724" s="273"/>
      <c r="K724" s="273"/>
      <c r="L724" s="274"/>
      <c r="M724" s="273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271"/>
      <c r="AE724" s="271"/>
      <c r="AF724" s="271"/>
      <c r="AG724" s="271"/>
      <c r="AH724" s="271"/>
      <c r="AI724" s="271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</row>
    <row r="725" spans="1:64">
      <c r="A725" s="145"/>
      <c r="B725" s="266"/>
      <c r="C725" s="144"/>
      <c r="I725" s="273"/>
      <c r="J725" s="273"/>
      <c r="K725" s="273"/>
      <c r="L725" s="274"/>
      <c r="M725" s="273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271"/>
      <c r="AE725" s="271"/>
      <c r="AF725" s="271"/>
      <c r="AG725" s="271"/>
      <c r="AH725" s="271"/>
      <c r="AI725" s="271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</row>
    <row r="726" spans="1:64">
      <c r="A726" s="145"/>
      <c r="B726" s="266"/>
      <c r="C726" s="144"/>
      <c r="I726" s="273"/>
      <c r="J726" s="273"/>
      <c r="K726" s="273"/>
      <c r="L726" s="274"/>
      <c r="M726" s="273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271"/>
      <c r="AE726" s="271"/>
      <c r="AF726" s="271"/>
      <c r="AG726" s="271"/>
      <c r="AH726" s="271"/>
      <c r="AI726" s="271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</row>
    <row r="727" spans="1:64">
      <c r="A727" s="145"/>
      <c r="B727" s="266"/>
      <c r="C727" s="144"/>
      <c r="I727" s="273"/>
      <c r="J727" s="273"/>
      <c r="K727" s="273"/>
      <c r="L727" s="274"/>
      <c r="M727" s="273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271"/>
      <c r="AE727" s="271"/>
      <c r="AF727" s="271"/>
      <c r="AG727" s="271"/>
      <c r="AH727" s="271"/>
      <c r="AI727" s="271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</row>
    <row r="728" spans="1:64">
      <c r="A728" s="145"/>
      <c r="B728" s="266"/>
      <c r="C728" s="144"/>
      <c r="I728" s="273"/>
      <c r="J728" s="273"/>
      <c r="K728" s="273"/>
      <c r="L728" s="274"/>
      <c r="M728" s="273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271"/>
      <c r="AE728" s="271"/>
      <c r="AF728" s="271"/>
      <c r="AG728" s="271"/>
      <c r="AH728" s="271"/>
      <c r="AI728" s="271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</row>
    <row r="729" spans="1:64">
      <c r="A729" s="145"/>
      <c r="B729" s="266"/>
      <c r="C729" s="144"/>
      <c r="I729" s="273"/>
      <c r="J729" s="273"/>
      <c r="K729" s="273"/>
      <c r="L729" s="274"/>
      <c r="M729" s="273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271"/>
      <c r="AE729" s="271"/>
      <c r="AF729" s="271"/>
      <c r="AG729" s="271"/>
      <c r="AH729" s="271"/>
      <c r="AI729" s="271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</row>
    <row r="730" spans="1:64">
      <c r="A730" s="145"/>
      <c r="B730" s="266"/>
      <c r="C730" s="144"/>
      <c r="I730" s="273"/>
      <c r="J730" s="273"/>
      <c r="K730" s="273"/>
      <c r="L730" s="274"/>
      <c r="M730" s="273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271"/>
      <c r="AE730" s="271"/>
      <c r="AF730" s="271"/>
      <c r="AG730" s="271"/>
      <c r="AH730" s="271"/>
      <c r="AI730" s="271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</row>
    <row r="731" spans="1:64">
      <c r="A731" s="145"/>
      <c r="B731" s="266"/>
      <c r="C731" s="144"/>
      <c r="I731" s="273"/>
      <c r="J731" s="273"/>
      <c r="K731" s="273"/>
      <c r="L731" s="274"/>
      <c r="M731" s="273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271"/>
      <c r="AE731" s="271"/>
      <c r="AF731" s="271"/>
      <c r="AG731" s="271"/>
      <c r="AH731" s="271"/>
      <c r="AI731" s="271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</row>
    <row r="732" spans="1:64">
      <c r="A732" s="145"/>
      <c r="B732" s="266"/>
      <c r="C732" s="144"/>
      <c r="I732" s="273"/>
      <c r="J732" s="273"/>
      <c r="K732" s="273"/>
      <c r="L732" s="274"/>
      <c r="M732" s="273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271"/>
      <c r="AE732" s="271"/>
      <c r="AF732" s="271"/>
      <c r="AG732" s="271"/>
      <c r="AH732" s="271"/>
      <c r="AI732" s="271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</row>
    <row r="733" spans="1:64">
      <c r="A733" s="145"/>
      <c r="B733" s="266"/>
      <c r="C733" s="144"/>
      <c r="I733" s="273"/>
      <c r="J733" s="273"/>
      <c r="K733" s="273"/>
      <c r="L733" s="274"/>
      <c r="M733" s="273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271"/>
      <c r="AE733" s="271"/>
      <c r="AF733" s="271"/>
      <c r="AG733" s="271"/>
      <c r="AH733" s="271"/>
      <c r="AI733" s="271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</row>
    <row r="734" spans="1:64">
      <c r="A734" s="145"/>
      <c r="B734" s="266"/>
      <c r="C734" s="144"/>
      <c r="I734" s="273"/>
      <c r="J734" s="273"/>
      <c r="K734" s="273"/>
      <c r="L734" s="274"/>
      <c r="M734" s="273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271"/>
      <c r="AE734" s="271"/>
      <c r="AF734" s="271"/>
      <c r="AG734" s="271"/>
      <c r="AH734" s="271"/>
      <c r="AI734" s="271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</row>
    <row r="735" spans="1:64">
      <c r="A735" s="145"/>
      <c r="B735" s="266"/>
      <c r="C735" s="144"/>
      <c r="I735" s="273"/>
      <c r="J735" s="273"/>
      <c r="K735" s="273"/>
      <c r="L735" s="274"/>
      <c r="M735" s="273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271"/>
      <c r="AE735" s="271"/>
      <c r="AF735" s="271"/>
      <c r="AG735" s="271"/>
      <c r="AH735" s="271"/>
      <c r="AI735" s="271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</row>
    <row r="736" spans="1:64">
      <c r="A736" s="145"/>
      <c r="B736" s="266"/>
      <c r="C736" s="144"/>
      <c r="I736" s="273"/>
      <c r="J736" s="273"/>
      <c r="K736" s="273"/>
      <c r="L736" s="274"/>
      <c r="M736" s="273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271"/>
      <c r="AE736" s="271"/>
      <c r="AF736" s="271"/>
      <c r="AG736" s="271"/>
      <c r="AH736" s="271"/>
      <c r="AI736" s="271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</row>
    <row r="737" spans="1:64">
      <c r="A737" s="145"/>
      <c r="B737" s="266"/>
      <c r="C737" s="144"/>
      <c r="I737" s="273"/>
      <c r="J737" s="273"/>
      <c r="K737" s="273"/>
      <c r="L737" s="274"/>
      <c r="M737" s="273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271"/>
      <c r="AE737" s="271"/>
      <c r="AF737" s="271"/>
      <c r="AG737" s="271"/>
      <c r="AH737" s="271"/>
      <c r="AI737" s="271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</row>
    <row r="738" spans="1:64">
      <c r="A738" s="145"/>
      <c r="B738" s="266"/>
      <c r="C738" s="144"/>
      <c r="I738" s="273"/>
      <c r="J738" s="273"/>
      <c r="K738" s="273"/>
      <c r="L738" s="274"/>
      <c r="M738" s="273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271"/>
      <c r="AE738" s="271"/>
      <c r="AF738" s="271"/>
      <c r="AG738" s="271"/>
      <c r="AH738" s="271"/>
      <c r="AI738" s="271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</row>
    <row r="739" spans="1:64">
      <c r="A739" s="145"/>
      <c r="B739" s="266"/>
      <c r="C739" s="144"/>
      <c r="I739" s="273"/>
      <c r="J739" s="273"/>
      <c r="K739" s="273"/>
      <c r="L739" s="274"/>
      <c r="M739" s="273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271"/>
      <c r="AE739" s="271"/>
      <c r="AF739" s="271"/>
      <c r="AG739" s="271"/>
      <c r="AH739" s="271"/>
      <c r="AI739" s="271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</row>
    <row r="740" spans="1:64">
      <c r="A740" s="145"/>
      <c r="B740" s="266"/>
      <c r="C740" s="144"/>
      <c r="I740" s="273"/>
      <c r="J740" s="273"/>
      <c r="K740" s="273"/>
      <c r="L740" s="274"/>
      <c r="M740" s="273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271"/>
      <c r="AE740" s="271"/>
      <c r="AF740" s="271"/>
      <c r="AG740" s="271"/>
      <c r="AH740" s="271"/>
      <c r="AI740" s="271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</row>
    <row r="741" spans="1:64">
      <c r="A741" s="145"/>
      <c r="B741" s="266"/>
      <c r="C741" s="144"/>
      <c r="I741" s="273"/>
      <c r="J741" s="273"/>
      <c r="K741" s="273"/>
      <c r="L741" s="274"/>
      <c r="M741" s="273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271"/>
      <c r="AE741" s="271"/>
      <c r="AF741" s="271"/>
      <c r="AG741" s="271"/>
      <c r="AH741" s="271"/>
      <c r="AI741" s="271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</row>
    <row r="742" spans="1:64">
      <c r="A742" s="145"/>
      <c r="B742" s="266"/>
      <c r="C742" s="144"/>
      <c r="I742" s="273"/>
      <c r="J742" s="273"/>
      <c r="K742" s="273"/>
      <c r="L742" s="274"/>
      <c r="M742" s="273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271"/>
      <c r="AE742" s="271"/>
      <c r="AF742" s="271"/>
      <c r="AG742" s="271"/>
      <c r="AH742" s="271"/>
      <c r="AI742" s="271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</row>
    <row r="743" spans="1:64">
      <c r="A743" s="145"/>
      <c r="B743" s="266"/>
      <c r="C743" s="144"/>
      <c r="I743" s="273"/>
      <c r="J743" s="273"/>
      <c r="K743" s="273"/>
      <c r="L743" s="274"/>
      <c r="M743" s="273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271"/>
      <c r="AE743" s="271"/>
      <c r="AF743" s="271"/>
      <c r="AG743" s="271"/>
      <c r="AH743" s="271"/>
      <c r="AI743" s="271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</row>
    <row r="744" spans="1:64">
      <c r="A744" s="145"/>
      <c r="B744" s="266"/>
      <c r="C744" s="144"/>
      <c r="I744" s="273"/>
      <c r="J744" s="273"/>
      <c r="K744" s="273"/>
      <c r="L744" s="274"/>
      <c r="M744" s="273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271"/>
      <c r="AE744" s="271"/>
      <c r="AF744" s="271"/>
      <c r="AG744" s="271"/>
      <c r="AH744" s="271"/>
      <c r="AI744" s="271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</row>
    <row r="745" spans="1:64">
      <c r="A745" s="145"/>
      <c r="B745" s="266"/>
      <c r="C745" s="144"/>
      <c r="I745" s="273"/>
      <c r="J745" s="273"/>
      <c r="K745" s="273"/>
      <c r="L745" s="274"/>
      <c r="M745" s="273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271"/>
      <c r="AE745" s="271"/>
      <c r="AF745" s="271"/>
      <c r="AG745" s="271"/>
      <c r="AH745" s="271"/>
      <c r="AI745" s="271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</row>
    <row r="746" spans="1:64">
      <c r="A746" s="145"/>
      <c r="B746" s="266"/>
      <c r="C746" s="144"/>
      <c r="I746" s="273"/>
      <c r="J746" s="273"/>
      <c r="K746" s="273"/>
      <c r="L746" s="274"/>
      <c r="M746" s="273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271"/>
      <c r="AE746" s="271"/>
      <c r="AF746" s="271"/>
      <c r="AG746" s="271"/>
      <c r="AH746" s="271"/>
      <c r="AI746" s="271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</row>
    <row r="747" spans="1:64">
      <c r="A747" s="145"/>
      <c r="B747" s="266"/>
      <c r="C747" s="144"/>
      <c r="I747" s="273"/>
      <c r="J747" s="273"/>
      <c r="K747" s="273"/>
      <c r="L747" s="274"/>
      <c r="M747" s="273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271"/>
      <c r="AE747" s="271"/>
      <c r="AF747" s="271"/>
      <c r="AG747" s="271"/>
      <c r="AH747" s="271"/>
      <c r="AI747" s="271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</row>
    <row r="748" spans="1:64">
      <c r="A748" s="145"/>
      <c r="B748" s="266"/>
      <c r="C748" s="144"/>
      <c r="I748" s="273"/>
      <c r="J748" s="273"/>
      <c r="K748" s="273"/>
      <c r="L748" s="274"/>
      <c r="M748" s="273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271"/>
      <c r="AE748" s="271"/>
      <c r="AF748" s="271"/>
      <c r="AG748" s="271"/>
      <c r="AH748" s="271"/>
      <c r="AI748" s="271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</row>
    <row r="749" spans="1:64">
      <c r="A749" s="145"/>
      <c r="B749" s="266"/>
      <c r="C749" s="144"/>
      <c r="I749" s="273"/>
      <c r="J749" s="273"/>
      <c r="K749" s="273"/>
      <c r="L749" s="274"/>
      <c r="M749" s="273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271"/>
      <c r="AE749" s="271"/>
      <c r="AF749" s="271"/>
      <c r="AG749" s="271"/>
      <c r="AH749" s="271"/>
      <c r="AI749" s="271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</row>
    <row r="750" spans="1:64">
      <c r="A750" s="145"/>
      <c r="B750" s="266"/>
      <c r="C750" s="144"/>
      <c r="I750" s="273"/>
      <c r="J750" s="273"/>
      <c r="K750" s="273"/>
      <c r="L750" s="274"/>
      <c r="M750" s="273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271"/>
      <c r="AE750" s="271"/>
      <c r="AF750" s="271"/>
      <c r="AG750" s="271"/>
      <c r="AH750" s="271"/>
      <c r="AI750" s="271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</row>
    <row r="751" spans="1:64">
      <c r="A751" s="145"/>
      <c r="B751" s="266"/>
      <c r="C751" s="144"/>
      <c r="I751" s="273"/>
      <c r="J751" s="273"/>
      <c r="K751" s="273"/>
      <c r="L751" s="274"/>
      <c r="M751" s="273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271"/>
      <c r="AE751" s="271"/>
      <c r="AF751" s="271"/>
      <c r="AG751" s="271"/>
      <c r="AH751" s="271"/>
      <c r="AI751" s="271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</row>
    <row r="752" spans="1:64">
      <c r="A752" s="145"/>
      <c r="B752" s="266"/>
      <c r="C752" s="144"/>
      <c r="I752" s="273"/>
      <c r="J752" s="273"/>
      <c r="K752" s="273"/>
      <c r="L752" s="274"/>
      <c r="M752" s="273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271"/>
      <c r="AE752" s="271"/>
      <c r="AF752" s="271"/>
      <c r="AG752" s="271"/>
      <c r="AH752" s="271"/>
      <c r="AI752" s="271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</row>
    <row r="753" spans="1:64">
      <c r="A753" s="145"/>
      <c r="B753" s="266"/>
      <c r="C753" s="144"/>
      <c r="I753" s="273"/>
      <c r="J753" s="273"/>
      <c r="K753" s="273"/>
      <c r="L753" s="274"/>
      <c r="M753" s="273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271"/>
      <c r="AE753" s="271"/>
      <c r="AF753" s="271"/>
      <c r="AG753" s="271"/>
      <c r="AH753" s="271"/>
      <c r="AI753" s="271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</row>
    <row r="754" spans="1:64">
      <c r="A754" s="145"/>
      <c r="B754" s="266"/>
      <c r="C754" s="144"/>
      <c r="I754" s="273"/>
      <c r="J754" s="273"/>
      <c r="K754" s="273"/>
      <c r="L754" s="274"/>
      <c r="M754" s="273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271"/>
      <c r="AE754" s="271"/>
      <c r="AF754" s="271"/>
      <c r="AG754" s="271"/>
      <c r="AH754" s="271"/>
      <c r="AI754" s="271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</row>
    <row r="755" spans="1:64">
      <c r="A755" s="145"/>
      <c r="B755" s="266"/>
      <c r="C755" s="144"/>
      <c r="I755" s="273"/>
      <c r="J755" s="273"/>
      <c r="K755" s="273"/>
      <c r="L755" s="274"/>
      <c r="M755" s="273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271"/>
      <c r="AE755" s="271"/>
      <c r="AF755" s="271"/>
      <c r="AG755" s="271"/>
      <c r="AH755" s="271"/>
      <c r="AI755" s="271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</row>
    <row r="756" spans="1:64">
      <c r="A756" s="145"/>
      <c r="B756" s="266"/>
      <c r="C756" s="144"/>
      <c r="I756" s="273"/>
      <c r="J756" s="273"/>
      <c r="K756" s="273"/>
      <c r="L756" s="274"/>
      <c r="M756" s="273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271"/>
      <c r="AE756" s="271"/>
      <c r="AF756" s="271"/>
      <c r="AG756" s="271"/>
      <c r="AH756" s="271"/>
      <c r="AI756" s="271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</row>
    <row r="757" spans="1:64">
      <c r="A757" s="145"/>
      <c r="B757" s="266"/>
      <c r="C757" s="144"/>
      <c r="I757" s="273"/>
      <c r="J757" s="273"/>
      <c r="K757" s="273"/>
      <c r="L757" s="274"/>
      <c r="M757" s="273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271"/>
      <c r="AE757" s="271"/>
      <c r="AF757" s="271"/>
      <c r="AG757" s="271"/>
      <c r="AH757" s="271"/>
      <c r="AI757" s="271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</row>
    <row r="758" spans="1:64">
      <c r="A758" s="145"/>
      <c r="B758" s="266"/>
      <c r="C758" s="144"/>
      <c r="I758" s="273"/>
      <c r="J758" s="273"/>
      <c r="K758" s="273"/>
      <c r="L758" s="274"/>
      <c r="M758" s="273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271"/>
      <c r="AE758" s="271"/>
      <c r="AF758" s="271"/>
      <c r="AG758" s="271"/>
      <c r="AH758" s="271"/>
      <c r="AI758" s="271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</row>
    <row r="759" spans="1:64">
      <c r="A759" s="145"/>
      <c r="B759" s="266"/>
      <c r="C759" s="144"/>
      <c r="I759" s="273"/>
      <c r="J759" s="273"/>
      <c r="K759" s="273"/>
      <c r="L759" s="274"/>
      <c r="M759" s="273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271"/>
      <c r="AE759" s="271"/>
      <c r="AF759" s="271"/>
      <c r="AG759" s="271"/>
      <c r="AH759" s="271"/>
      <c r="AI759" s="271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</row>
    <row r="760" spans="1:64">
      <c r="A760" s="145"/>
      <c r="B760" s="266"/>
      <c r="C760" s="144"/>
      <c r="I760" s="273"/>
      <c r="J760" s="273"/>
      <c r="K760" s="273"/>
      <c r="L760" s="274"/>
      <c r="M760" s="273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271"/>
      <c r="AE760" s="271"/>
      <c r="AF760" s="271"/>
      <c r="AG760" s="271"/>
      <c r="AH760" s="271"/>
      <c r="AI760" s="271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</row>
    <row r="761" spans="1:64"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271"/>
      <c r="AE761" s="271"/>
      <c r="AF761" s="271"/>
      <c r="AG761" s="271"/>
      <c r="AH761" s="271"/>
      <c r="AI761" s="271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</row>
    <row r="762" spans="1:64">
      <c r="AC762" s="145"/>
      <c r="AD762" s="271"/>
      <c r="AE762" s="271"/>
      <c r="AF762" s="271"/>
      <c r="AG762" s="271"/>
      <c r="AH762" s="271"/>
      <c r="AI762" s="271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</row>
    <row r="763" spans="1:64">
      <c r="AC763" s="145"/>
      <c r="AD763" s="271"/>
      <c r="AE763" s="271"/>
      <c r="AF763" s="271"/>
      <c r="AG763" s="271"/>
      <c r="AH763" s="271"/>
      <c r="AI763" s="271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</row>
    <row r="764" spans="1:64">
      <c r="AC764" s="145"/>
      <c r="AD764" s="271"/>
      <c r="AE764" s="271"/>
      <c r="AF764" s="271"/>
      <c r="AG764" s="271"/>
      <c r="AH764" s="271"/>
      <c r="AI764" s="271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</row>
    <row r="765" spans="1:64">
      <c r="AC765" s="145"/>
      <c r="AD765" s="271"/>
      <c r="AE765" s="271"/>
      <c r="AF765" s="271"/>
      <c r="AG765" s="271"/>
      <c r="AH765" s="271"/>
      <c r="AI765" s="271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</row>
    <row r="766" spans="1:64">
      <c r="AC766" s="145"/>
      <c r="AD766" s="271"/>
      <c r="AE766" s="271"/>
      <c r="AF766" s="271"/>
      <c r="AG766" s="271"/>
      <c r="AH766" s="271"/>
      <c r="AI766" s="271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</row>
    <row r="767" spans="1:64">
      <c r="AC767" s="145"/>
      <c r="AD767" s="271"/>
      <c r="AE767" s="271"/>
      <c r="AF767" s="271"/>
      <c r="AG767" s="271"/>
      <c r="AH767" s="271"/>
      <c r="AI767" s="271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</row>
    <row r="768" spans="1:64" ht="12.75" customHeight="1">
      <c r="AC768" s="145"/>
      <c r="AD768" s="271"/>
      <c r="AE768" s="271"/>
      <c r="AF768" s="271"/>
      <c r="AG768" s="271"/>
      <c r="AH768" s="271"/>
      <c r="AI768" s="271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</row>
    <row r="769" spans="20:64" ht="12.75" customHeight="1">
      <c r="AC769" s="145"/>
      <c r="AD769" s="271"/>
      <c r="AE769" s="271"/>
      <c r="AF769" s="271"/>
      <c r="AG769" s="271"/>
      <c r="AH769" s="271"/>
      <c r="AI769" s="271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</row>
    <row r="770" spans="20:64" ht="51" customHeight="1">
      <c r="AB770" s="9"/>
      <c r="AC770" s="145"/>
      <c r="AD770" s="271"/>
      <c r="AE770" s="271"/>
      <c r="AF770" s="271"/>
      <c r="AG770" s="271"/>
      <c r="AH770" s="271"/>
      <c r="AI770" s="271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</row>
    <row r="771" spans="20:64" ht="38.25" customHeight="1">
      <c r="AC771" s="145"/>
      <c r="AD771" s="271"/>
      <c r="AE771" s="271"/>
      <c r="AF771" s="271"/>
      <c r="AG771" s="271"/>
      <c r="AH771" s="271"/>
      <c r="AI771" s="271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</row>
    <row r="772" spans="20:64" ht="25.5" customHeight="1">
      <c r="AC772" s="145"/>
      <c r="AD772" s="271"/>
      <c r="AE772" s="271"/>
      <c r="AF772" s="271"/>
      <c r="AG772" s="271"/>
      <c r="AH772" s="271"/>
      <c r="AI772" s="271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</row>
    <row r="773" spans="20:64" ht="25.5" customHeight="1">
      <c r="AC773" s="145"/>
      <c r="AD773" s="271"/>
      <c r="AE773" s="271"/>
      <c r="AF773" s="271"/>
      <c r="AG773" s="271"/>
      <c r="AH773" s="271"/>
      <c r="AI773" s="271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</row>
    <row r="774" spans="20:64" ht="25.5" customHeight="1">
      <c r="AC774" s="145"/>
      <c r="AD774" s="271"/>
      <c r="AE774" s="271"/>
      <c r="AF774" s="271"/>
      <c r="AG774" s="271"/>
      <c r="AH774" s="271"/>
      <c r="AI774" s="271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</row>
    <row r="775" spans="20:64" ht="38.25" customHeight="1">
      <c r="AC775" s="145"/>
      <c r="AD775" s="271"/>
      <c r="AE775" s="271"/>
      <c r="AF775" s="271"/>
      <c r="AG775" s="271"/>
      <c r="AH775" s="271"/>
      <c r="AI775" s="271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</row>
    <row r="776" spans="20:64" ht="12.75" customHeight="1">
      <c r="AC776" s="145"/>
      <c r="AD776" s="271"/>
      <c r="AE776" s="271"/>
      <c r="AF776" s="271"/>
      <c r="AG776" s="271"/>
      <c r="AH776" s="271"/>
      <c r="AI776" s="271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</row>
    <row r="777" spans="20:64" ht="51" customHeight="1">
      <c r="AC777" s="145"/>
      <c r="AD777" s="271"/>
      <c r="AE777" s="271"/>
      <c r="AF777" s="271"/>
      <c r="AG777" s="271"/>
      <c r="AH777" s="271"/>
      <c r="AI777" s="271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</row>
    <row r="778" spans="20:64" ht="76.5" customHeight="1"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271"/>
      <c r="AE778" s="271"/>
      <c r="AF778" s="271"/>
      <c r="AG778" s="271"/>
      <c r="AH778" s="271"/>
      <c r="AI778" s="271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</row>
    <row r="779" spans="20:64" ht="38.25" customHeight="1"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271"/>
      <c r="AE779" s="271"/>
      <c r="AF779" s="271"/>
      <c r="AG779" s="271"/>
      <c r="AH779" s="271"/>
      <c r="AI779" s="271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</row>
    <row r="780" spans="20:64" ht="51" customHeight="1"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271"/>
      <c r="AE780" s="271"/>
      <c r="AF780" s="271"/>
      <c r="AG780" s="271"/>
      <c r="AH780" s="271"/>
      <c r="AI780" s="271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</row>
    <row r="781" spans="20:64" ht="25.5" customHeight="1"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271"/>
      <c r="AE781" s="271"/>
      <c r="AF781" s="271"/>
      <c r="AG781" s="271"/>
      <c r="AH781" s="271"/>
      <c r="AI781" s="271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</row>
    <row r="782" spans="20:64" ht="38.25" customHeight="1"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271"/>
      <c r="AE782" s="271"/>
      <c r="AF782" s="271"/>
      <c r="AG782" s="271"/>
      <c r="AH782" s="271"/>
      <c r="AI782" s="271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</row>
    <row r="783" spans="20:64" ht="38.25" customHeight="1"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271"/>
      <c r="AE783" s="271"/>
      <c r="AF783" s="271"/>
      <c r="AG783" s="271"/>
      <c r="AH783" s="271"/>
      <c r="AI783" s="271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</row>
    <row r="784" spans="20:64" ht="38.25" customHeight="1"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271"/>
      <c r="AE784" s="271"/>
      <c r="AF784" s="271"/>
      <c r="AG784" s="271"/>
      <c r="AH784" s="271"/>
      <c r="AI784" s="271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</row>
    <row r="785" spans="20:64" ht="25.5" customHeight="1"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271"/>
      <c r="AE785" s="271"/>
      <c r="AF785" s="271"/>
      <c r="AG785" s="271"/>
      <c r="AH785" s="271"/>
      <c r="AI785" s="271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</row>
    <row r="786" spans="20:64" ht="38.25" customHeight="1"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271"/>
      <c r="AE786" s="271"/>
      <c r="AF786" s="271"/>
      <c r="AG786" s="271"/>
      <c r="AH786" s="271"/>
      <c r="AI786" s="271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</row>
    <row r="787" spans="20:64" ht="25.5" customHeight="1"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271"/>
      <c r="AE787" s="271"/>
      <c r="AF787" s="271"/>
      <c r="AG787" s="271"/>
      <c r="AH787" s="271"/>
      <c r="AI787" s="271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</row>
    <row r="788" spans="20:64" ht="38.25" customHeight="1"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271"/>
      <c r="AE788" s="271"/>
      <c r="AF788" s="271"/>
      <c r="AG788" s="271"/>
      <c r="AH788" s="271"/>
      <c r="AI788" s="271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</row>
    <row r="789" spans="20:64" ht="25.5" customHeight="1"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271"/>
      <c r="AE789" s="271"/>
      <c r="AF789" s="271"/>
      <c r="AG789" s="271"/>
      <c r="AH789" s="271"/>
      <c r="AI789" s="271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</row>
    <row r="790" spans="20:64" ht="38.25" customHeight="1"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271"/>
      <c r="AE790" s="271"/>
      <c r="AF790" s="271"/>
      <c r="AG790" s="271"/>
      <c r="AH790" s="271"/>
      <c r="AI790" s="271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</row>
    <row r="791" spans="20:64" ht="63.75" customHeight="1"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271"/>
      <c r="AE791" s="271"/>
      <c r="AF791" s="271"/>
      <c r="AG791" s="271"/>
      <c r="AH791" s="271"/>
      <c r="AI791" s="271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</row>
    <row r="792" spans="20:64" ht="38.25" customHeight="1"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271"/>
      <c r="AE792" s="271"/>
      <c r="AF792" s="271"/>
      <c r="AG792" s="271"/>
      <c r="AH792" s="271"/>
      <c r="AI792" s="271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</row>
    <row r="793" spans="20:64" ht="51" customHeight="1"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271"/>
      <c r="AE793" s="271"/>
      <c r="AF793" s="271"/>
      <c r="AG793" s="271"/>
      <c r="AH793" s="271"/>
      <c r="AI793" s="271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</row>
    <row r="794" spans="20:64" ht="51" customHeight="1"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271"/>
      <c r="AE794" s="271"/>
      <c r="AF794" s="271"/>
      <c r="AG794" s="271"/>
      <c r="AH794" s="271"/>
      <c r="AI794" s="271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</row>
    <row r="795" spans="20:64" ht="51" customHeight="1"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271"/>
      <c r="AE795" s="271"/>
      <c r="AF795" s="271"/>
      <c r="AG795" s="271"/>
      <c r="AH795" s="271"/>
      <c r="AI795" s="271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</row>
    <row r="796" spans="20:64" ht="51" customHeight="1"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271"/>
      <c r="AE796" s="271"/>
      <c r="AF796" s="271"/>
      <c r="AG796" s="271"/>
      <c r="AH796" s="271"/>
      <c r="AI796" s="271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</row>
    <row r="797" spans="20:64" ht="38.25" customHeight="1"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271"/>
      <c r="AE797" s="271"/>
      <c r="AF797" s="271"/>
      <c r="AG797" s="271"/>
      <c r="AH797" s="271"/>
      <c r="AI797" s="271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</row>
    <row r="798" spans="20:64" ht="38.25" customHeight="1"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271"/>
      <c r="AE798" s="271"/>
      <c r="AF798" s="271"/>
      <c r="AG798" s="271"/>
      <c r="AH798" s="271"/>
      <c r="AI798" s="271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</row>
    <row r="799" spans="20:64" ht="25.5" customHeight="1"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271"/>
      <c r="AE799" s="271"/>
      <c r="AF799" s="271"/>
      <c r="AG799" s="271"/>
      <c r="AH799" s="271"/>
      <c r="AI799" s="271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</row>
    <row r="800" spans="20:64" ht="12.75" customHeight="1"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271"/>
      <c r="AE800" s="271"/>
      <c r="AF800" s="271"/>
      <c r="AG800" s="271"/>
      <c r="AH800" s="271"/>
      <c r="AI800" s="271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</row>
    <row r="801" spans="20:64" ht="25.5" customHeight="1"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271"/>
      <c r="AE801" s="271"/>
      <c r="AF801" s="271"/>
      <c r="AG801" s="271"/>
      <c r="AH801" s="271"/>
      <c r="AI801" s="271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</row>
    <row r="802" spans="20:64" ht="25.5" customHeight="1"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271"/>
      <c r="AE802" s="271"/>
      <c r="AF802" s="271"/>
      <c r="AG802" s="271"/>
      <c r="AH802" s="271"/>
      <c r="AI802" s="271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</row>
    <row r="803" spans="20:64" ht="51" customHeight="1"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271"/>
      <c r="AE803" s="271"/>
      <c r="AF803" s="271"/>
      <c r="AG803" s="271"/>
      <c r="AH803" s="271"/>
      <c r="AI803" s="271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</row>
    <row r="804" spans="20:64" ht="38.25" customHeight="1"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271"/>
      <c r="AE804" s="271"/>
      <c r="AF804" s="271"/>
      <c r="AG804" s="271"/>
      <c r="AH804" s="271"/>
      <c r="AI804" s="271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</row>
    <row r="805" spans="20:64" ht="25.5" customHeight="1"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271"/>
      <c r="AE805" s="271"/>
      <c r="AF805" s="271"/>
      <c r="AG805" s="271"/>
      <c r="AH805" s="271"/>
      <c r="AI805" s="271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</row>
    <row r="806" spans="20:64" ht="38.25" customHeight="1"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271"/>
      <c r="AE806" s="271"/>
      <c r="AF806" s="271"/>
      <c r="AG806" s="271"/>
      <c r="AH806" s="271"/>
      <c r="AI806" s="271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</row>
    <row r="807" spans="20:64" ht="25.5" customHeight="1"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271"/>
      <c r="AE807" s="271"/>
      <c r="AF807" s="271"/>
      <c r="AG807" s="271"/>
      <c r="AH807" s="271"/>
      <c r="AI807" s="271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</row>
    <row r="808" spans="20:64" ht="63.75" customHeight="1"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271"/>
      <c r="AE808" s="271"/>
      <c r="AF808" s="271"/>
      <c r="AG808" s="271"/>
      <c r="AH808" s="271"/>
      <c r="AI808" s="271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</row>
    <row r="809" spans="20:64" ht="38.25" customHeight="1"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271"/>
      <c r="AE809" s="271"/>
      <c r="AF809" s="271"/>
      <c r="AG809" s="271"/>
      <c r="AH809" s="271"/>
      <c r="AI809" s="271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</row>
    <row r="810" spans="20:64" ht="63.75" customHeight="1"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271"/>
      <c r="AE810" s="271"/>
      <c r="AF810" s="271"/>
      <c r="AG810" s="271"/>
      <c r="AH810" s="271"/>
      <c r="AI810" s="271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</row>
    <row r="811" spans="20:64" ht="25.5" customHeight="1"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271"/>
      <c r="AE811" s="271"/>
      <c r="AF811" s="271"/>
      <c r="AG811" s="271"/>
      <c r="AH811" s="271"/>
      <c r="AI811" s="271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</row>
    <row r="812" spans="20:64" ht="38.25" customHeight="1"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271"/>
      <c r="AE812" s="271"/>
      <c r="AF812" s="271"/>
      <c r="AG812" s="271"/>
      <c r="AH812" s="271"/>
      <c r="AI812" s="271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</row>
    <row r="813" spans="20:64" ht="38.25" customHeight="1"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271"/>
      <c r="AE813" s="271"/>
      <c r="AF813" s="271"/>
      <c r="AG813" s="271"/>
      <c r="AH813" s="271"/>
      <c r="AI813" s="271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</row>
    <row r="814" spans="20:64" ht="25.5" customHeight="1"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271"/>
      <c r="AE814" s="271"/>
      <c r="AF814" s="271"/>
      <c r="AG814" s="271"/>
      <c r="AH814" s="271"/>
      <c r="AI814" s="271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</row>
    <row r="815" spans="20:64" ht="25.5" customHeight="1"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271"/>
      <c r="AE815" s="271"/>
      <c r="AF815" s="271"/>
      <c r="AG815" s="271"/>
      <c r="AH815" s="271"/>
      <c r="AI815" s="271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</row>
    <row r="816" spans="20:64" ht="89.25" customHeight="1"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271"/>
      <c r="AE816" s="271"/>
      <c r="AF816" s="271"/>
      <c r="AG816" s="271"/>
      <c r="AH816" s="271"/>
      <c r="AI816" s="271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</row>
    <row r="817" spans="20:64" ht="38.25" customHeight="1"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271"/>
      <c r="AE817" s="271"/>
      <c r="AF817" s="271"/>
      <c r="AG817" s="271"/>
      <c r="AH817" s="271"/>
      <c r="AI817" s="271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</row>
    <row r="818" spans="20:64" ht="38.25" customHeight="1"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271"/>
      <c r="AE818" s="271"/>
      <c r="AF818" s="271"/>
      <c r="AG818" s="271"/>
      <c r="AH818" s="271"/>
      <c r="AI818" s="271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</row>
    <row r="819" spans="20:64" ht="38.25" customHeight="1"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271"/>
      <c r="AE819" s="271"/>
      <c r="AF819" s="271"/>
      <c r="AG819" s="271"/>
      <c r="AH819" s="271"/>
      <c r="AI819" s="271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</row>
    <row r="820" spans="20:64" ht="63.75" customHeight="1"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271"/>
      <c r="AE820" s="271"/>
      <c r="AF820" s="271"/>
      <c r="AG820" s="271"/>
      <c r="AH820" s="271"/>
      <c r="AI820" s="271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</row>
    <row r="821" spans="20:64" ht="38.25" customHeight="1"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271"/>
      <c r="AE821" s="271"/>
      <c r="AF821" s="271"/>
      <c r="AG821" s="271"/>
      <c r="AH821" s="271"/>
      <c r="AI821" s="271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</row>
    <row r="822" spans="20:64" ht="38.25" customHeight="1"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271"/>
      <c r="AE822" s="271"/>
      <c r="AF822" s="271"/>
      <c r="AG822" s="271"/>
      <c r="AH822" s="271"/>
      <c r="AI822" s="271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</row>
    <row r="823" spans="20:64" ht="38.25" customHeight="1"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271"/>
      <c r="AE823" s="271"/>
      <c r="AF823" s="271"/>
      <c r="AG823" s="271"/>
      <c r="AH823" s="271"/>
      <c r="AI823" s="271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</row>
    <row r="824" spans="20:64" ht="38.25" customHeight="1"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271"/>
      <c r="AE824" s="271"/>
      <c r="AF824" s="271"/>
      <c r="AG824" s="271"/>
      <c r="AH824" s="271"/>
      <c r="AI824" s="271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</row>
    <row r="825" spans="20:64" ht="25.5" customHeight="1"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271"/>
      <c r="AE825" s="271"/>
      <c r="AF825" s="271"/>
      <c r="AG825" s="271"/>
      <c r="AH825" s="271"/>
      <c r="AI825" s="271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</row>
    <row r="826" spans="20:64" ht="51" customHeight="1"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271"/>
      <c r="AE826" s="271"/>
      <c r="AF826" s="271"/>
      <c r="AG826" s="271"/>
      <c r="AH826" s="271"/>
      <c r="AI826" s="271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</row>
    <row r="827" spans="20:64" ht="51" customHeight="1"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271"/>
      <c r="AE827" s="271"/>
      <c r="AF827" s="271"/>
      <c r="AG827" s="271"/>
      <c r="AH827" s="271"/>
      <c r="AI827" s="271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</row>
    <row r="828" spans="20:64" ht="38.25" customHeight="1"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271"/>
      <c r="AE828" s="271"/>
      <c r="AF828" s="271"/>
      <c r="AG828" s="271"/>
      <c r="AH828" s="271"/>
      <c r="AI828" s="271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</row>
    <row r="829" spans="20:64" ht="38.25" customHeight="1"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271"/>
      <c r="AE829" s="271"/>
      <c r="AF829" s="271"/>
      <c r="AG829" s="271"/>
      <c r="AH829" s="271"/>
      <c r="AI829" s="271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</row>
    <row r="830" spans="20:64" ht="38.25" customHeight="1"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271"/>
      <c r="AE830" s="271"/>
      <c r="AF830" s="271"/>
      <c r="AG830" s="271"/>
      <c r="AH830" s="271"/>
      <c r="AI830" s="271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</row>
    <row r="831" spans="20:64" ht="51" customHeight="1"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271"/>
      <c r="AE831" s="271"/>
      <c r="AF831" s="271"/>
      <c r="AG831" s="271"/>
      <c r="AH831" s="271"/>
      <c r="AI831" s="271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</row>
    <row r="832" spans="20:64" ht="38.25" customHeight="1"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271"/>
      <c r="AE832" s="271"/>
      <c r="AF832" s="271"/>
      <c r="AG832" s="271"/>
      <c r="AH832" s="271"/>
      <c r="AI832" s="271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</row>
    <row r="833" spans="20:64" ht="25.5" customHeight="1"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271"/>
      <c r="AE833" s="271"/>
      <c r="AF833" s="271"/>
      <c r="AG833" s="271"/>
      <c r="AH833" s="271"/>
      <c r="AI833" s="271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</row>
    <row r="834" spans="20:64" ht="63.75" customHeight="1"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271"/>
      <c r="AE834" s="271"/>
      <c r="AF834" s="271"/>
      <c r="AG834" s="271"/>
      <c r="AH834" s="271"/>
      <c r="AI834" s="271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</row>
    <row r="835" spans="20:64" ht="25.5" customHeight="1"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271"/>
      <c r="AE835" s="271"/>
      <c r="AF835" s="271"/>
      <c r="AG835" s="271"/>
      <c r="AH835" s="271"/>
      <c r="AI835" s="271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</row>
    <row r="836" spans="20:64" ht="38.25" customHeight="1"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271"/>
      <c r="AE836" s="271"/>
      <c r="AF836" s="271"/>
      <c r="AG836" s="271"/>
      <c r="AH836" s="271"/>
      <c r="AI836" s="271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</row>
    <row r="837" spans="20:64" ht="38.25" customHeight="1"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271"/>
      <c r="AE837" s="271"/>
      <c r="AF837" s="271"/>
      <c r="AG837" s="271"/>
      <c r="AH837" s="271"/>
      <c r="AI837" s="271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</row>
    <row r="838" spans="20:64" ht="38.25" customHeight="1"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271"/>
      <c r="AE838" s="271"/>
      <c r="AF838" s="271"/>
      <c r="AG838" s="271"/>
      <c r="AH838" s="271"/>
      <c r="AI838" s="271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</row>
    <row r="839" spans="20:64" ht="51" customHeight="1"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271"/>
      <c r="AE839" s="271"/>
      <c r="AF839" s="271"/>
      <c r="AG839" s="271"/>
      <c r="AH839" s="271"/>
      <c r="AI839" s="271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</row>
    <row r="840" spans="20:64" ht="38.25" customHeight="1"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271"/>
      <c r="AE840" s="271"/>
      <c r="AF840" s="271"/>
      <c r="AG840" s="271"/>
      <c r="AH840" s="271"/>
      <c r="AI840" s="271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</row>
    <row r="841" spans="20:64" ht="25.5" customHeight="1"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271"/>
      <c r="AE841" s="271"/>
      <c r="AF841" s="271"/>
      <c r="AG841" s="271"/>
      <c r="AH841" s="271"/>
      <c r="AI841" s="271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</row>
    <row r="842" spans="20:64" ht="51" customHeight="1"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271"/>
      <c r="AE842" s="271"/>
      <c r="AF842" s="271"/>
      <c r="AG842" s="271"/>
      <c r="AH842" s="271"/>
      <c r="AI842" s="271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</row>
    <row r="843" spans="20:64" ht="38.25" customHeight="1"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271"/>
      <c r="AE843" s="271"/>
      <c r="AF843" s="271"/>
      <c r="AG843" s="271"/>
      <c r="AH843" s="271"/>
      <c r="AI843" s="271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</row>
    <row r="844" spans="20:64" ht="38.25" customHeight="1"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271"/>
      <c r="AE844" s="271"/>
      <c r="AF844" s="271"/>
      <c r="AG844" s="271"/>
      <c r="AH844" s="271"/>
      <c r="AI844" s="271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</row>
    <row r="845" spans="20:64" ht="51" customHeight="1"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271"/>
      <c r="AE845" s="271"/>
      <c r="AF845" s="271"/>
      <c r="AG845" s="271"/>
      <c r="AH845" s="271"/>
      <c r="AI845" s="271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</row>
    <row r="846" spans="20:64" ht="51" customHeight="1"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271"/>
      <c r="AE846" s="271"/>
      <c r="AF846" s="271"/>
      <c r="AG846" s="271"/>
      <c r="AH846" s="271"/>
      <c r="AI846" s="271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</row>
    <row r="847" spans="20:64" ht="25.5" customHeight="1"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271"/>
      <c r="AE847" s="271"/>
      <c r="AF847" s="271"/>
      <c r="AG847" s="271"/>
      <c r="AH847" s="271"/>
      <c r="AI847" s="271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</row>
    <row r="848" spans="20:64" ht="25.5" customHeight="1"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271"/>
      <c r="AE848" s="271"/>
      <c r="AF848" s="271"/>
      <c r="AG848" s="271"/>
      <c r="AH848" s="271"/>
      <c r="AI848" s="271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</row>
    <row r="849" spans="20:64" ht="12.75" customHeight="1"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271"/>
      <c r="AE849" s="271"/>
      <c r="AF849" s="271"/>
      <c r="AG849" s="271"/>
      <c r="AH849" s="271"/>
      <c r="AI849" s="271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</row>
    <row r="850" spans="20:64" ht="38.25" customHeight="1"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271"/>
      <c r="AE850" s="271"/>
      <c r="AF850" s="271"/>
      <c r="AG850" s="271"/>
      <c r="AH850" s="271"/>
      <c r="AI850" s="271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</row>
    <row r="851" spans="20:64" ht="51" customHeight="1"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271"/>
      <c r="AE851" s="271"/>
      <c r="AF851" s="271"/>
      <c r="AG851" s="271"/>
      <c r="AH851" s="271"/>
      <c r="AI851" s="271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</row>
    <row r="852" spans="20:64" ht="38.25" customHeight="1"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271"/>
      <c r="AE852" s="271"/>
      <c r="AF852" s="271"/>
      <c r="AG852" s="271"/>
      <c r="AH852" s="271"/>
      <c r="AI852" s="271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</row>
    <row r="853" spans="20:64" ht="63.75" customHeight="1"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271"/>
      <c r="AE853" s="271"/>
      <c r="AF853" s="271"/>
      <c r="AG853" s="271"/>
      <c r="AH853" s="271"/>
      <c r="AI853" s="271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</row>
    <row r="854" spans="20:64" ht="76.5" customHeight="1"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271"/>
      <c r="AE854" s="271"/>
      <c r="AF854" s="271"/>
      <c r="AG854" s="271"/>
      <c r="AH854" s="271"/>
      <c r="AI854" s="271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</row>
    <row r="855" spans="20:64" ht="38.25" customHeight="1"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271"/>
      <c r="AE855" s="271"/>
      <c r="AF855" s="271"/>
      <c r="AG855" s="271"/>
      <c r="AH855" s="271"/>
      <c r="AI855" s="271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</row>
    <row r="856" spans="20:64" ht="38.25" customHeight="1"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271"/>
      <c r="AE856" s="271"/>
      <c r="AF856" s="271"/>
      <c r="AG856" s="271"/>
      <c r="AH856" s="271"/>
      <c r="AI856" s="271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</row>
    <row r="857" spans="20:64" ht="38.25" customHeight="1"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271"/>
      <c r="AE857" s="271"/>
      <c r="AF857" s="271"/>
      <c r="AG857" s="271"/>
      <c r="AH857" s="271"/>
      <c r="AI857" s="271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</row>
    <row r="858" spans="20:64" ht="51" customHeight="1"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271"/>
      <c r="AE858" s="271"/>
      <c r="AF858" s="271"/>
      <c r="AG858" s="271"/>
      <c r="AH858" s="271"/>
      <c r="AI858" s="271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</row>
    <row r="859" spans="20:64" ht="38.25" customHeight="1"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271"/>
      <c r="AE859" s="271"/>
      <c r="AF859" s="271"/>
      <c r="AG859" s="271"/>
      <c r="AH859" s="271"/>
      <c r="AI859" s="271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</row>
    <row r="860" spans="20:64" ht="63.75" customHeight="1"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271"/>
      <c r="AE860" s="271"/>
      <c r="AF860" s="271"/>
      <c r="AG860" s="271"/>
      <c r="AH860" s="271"/>
      <c r="AI860" s="271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</row>
    <row r="861" spans="20:64" ht="38.25" customHeight="1"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271"/>
      <c r="AE861" s="271"/>
      <c r="AF861" s="271"/>
      <c r="AG861" s="271"/>
      <c r="AH861" s="271"/>
      <c r="AI861" s="271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</row>
    <row r="862" spans="20:64" ht="38.25" customHeight="1"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271"/>
      <c r="AE862" s="271"/>
      <c r="AF862" s="271"/>
      <c r="AG862" s="271"/>
      <c r="AH862" s="271"/>
      <c r="AI862" s="271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</row>
    <row r="863" spans="20:64" ht="38.25" customHeight="1"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271"/>
      <c r="AE863" s="271"/>
      <c r="AF863" s="271"/>
      <c r="AG863" s="271"/>
      <c r="AH863" s="271"/>
      <c r="AI863" s="271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</row>
    <row r="864" spans="20:64" ht="63.75" customHeight="1"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  <c r="AD864" s="271"/>
      <c r="AE864" s="271"/>
      <c r="AF864" s="271"/>
      <c r="AG864" s="271"/>
      <c r="AH864" s="271"/>
      <c r="AI864" s="271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45"/>
      <c r="BE864" s="145"/>
      <c r="BF864" s="145"/>
      <c r="BG864" s="145"/>
      <c r="BH864" s="145"/>
      <c r="BI864" s="145"/>
      <c r="BJ864" s="145"/>
      <c r="BK864" s="145"/>
      <c r="BL864" s="145"/>
    </row>
    <row r="865" spans="20:64" ht="63.75" customHeight="1"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271"/>
      <c r="AE865" s="271"/>
      <c r="AF865" s="271"/>
      <c r="AG865" s="271"/>
      <c r="AH865" s="271"/>
      <c r="AI865" s="271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</row>
    <row r="866" spans="20:64" ht="38.25" customHeight="1"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271"/>
      <c r="AE866" s="271"/>
      <c r="AF866" s="271"/>
      <c r="AG866" s="271"/>
      <c r="AH866" s="271"/>
      <c r="AI866" s="271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</row>
    <row r="867" spans="20:64" ht="51" customHeight="1"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271"/>
      <c r="AE867" s="271"/>
      <c r="AF867" s="271"/>
      <c r="AG867" s="271"/>
      <c r="AH867" s="271"/>
      <c r="AI867" s="271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</row>
    <row r="868" spans="20:64" ht="38.25" customHeight="1"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271"/>
      <c r="AE868" s="271"/>
      <c r="AF868" s="271"/>
      <c r="AG868" s="271"/>
      <c r="AH868" s="271"/>
      <c r="AI868" s="271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</row>
    <row r="869" spans="20:64" ht="12.75" customHeight="1"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271"/>
      <c r="AE869" s="271"/>
      <c r="AF869" s="271"/>
      <c r="AG869" s="271"/>
      <c r="AH869" s="271"/>
      <c r="AI869" s="271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</row>
    <row r="870" spans="20:64" ht="51" customHeight="1"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271"/>
      <c r="AE870" s="271"/>
      <c r="AF870" s="271"/>
      <c r="AG870" s="271"/>
      <c r="AH870" s="271"/>
      <c r="AI870" s="271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</row>
    <row r="871" spans="20:64" ht="25.5" customHeight="1"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271"/>
      <c r="AE871" s="271"/>
      <c r="AF871" s="271"/>
      <c r="AG871" s="271"/>
      <c r="AH871" s="271"/>
      <c r="AI871" s="271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</row>
    <row r="872" spans="20:64" ht="38.25" customHeight="1"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271"/>
      <c r="AE872" s="271"/>
      <c r="AF872" s="271"/>
      <c r="AG872" s="271"/>
      <c r="AH872" s="271"/>
      <c r="AI872" s="271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</row>
    <row r="873" spans="20:64" ht="25.5" customHeight="1"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271"/>
      <c r="AE873" s="271"/>
      <c r="AF873" s="271"/>
      <c r="AG873" s="271"/>
      <c r="AH873" s="271"/>
      <c r="AI873" s="271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</row>
    <row r="874" spans="20:64" ht="25.5" customHeight="1"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271"/>
      <c r="AE874" s="271"/>
      <c r="AF874" s="271"/>
      <c r="AG874" s="271"/>
      <c r="AH874" s="271"/>
      <c r="AI874" s="271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</row>
    <row r="875" spans="20:64" ht="25.5" customHeight="1"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271"/>
      <c r="AE875" s="271"/>
      <c r="AF875" s="271"/>
      <c r="AG875" s="271"/>
      <c r="AH875" s="271"/>
      <c r="AI875" s="271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</row>
    <row r="876" spans="20:64" ht="12.75" customHeight="1"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271"/>
      <c r="AE876" s="271"/>
      <c r="AF876" s="271"/>
      <c r="AG876" s="271"/>
      <c r="AH876" s="271"/>
      <c r="AI876" s="271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</row>
    <row r="877" spans="20:64" ht="76.5" customHeight="1"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271"/>
      <c r="AE877" s="271"/>
      <c r="AF877" s="271"/>
      <c r="AG877" s="271"/>
      <c r="AH877" s="271"/>
      <c r="AI877" s="271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</row>
    <row r="878" spans="20:64" ht="51" customHeight="1"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271"/>
      <c r="AE878" s="271"/>
      <c r="AF878" s="271"/>
      <c r="AG878" s="271"/>
      <c r="AH878" s="271"/>
      <c r="AI878" s="271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</row>
    <row r="879" spans="20:64" ht="25.5" customHeight="1"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271"/>
      <c r="AE879" s="271"/>
      <c r="AF879" s="271"/>
      <c r="AG879" s="271"/>
      <c r="AH879" s="271"/>
      <c r="AI879" s="271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</row>
    <row r="880" spans="20:64" ht="63.75" customHeight="1"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271"/>
      <c r="AE880" s="271"/>
      <c r="AF880" s="271"/>
      <c r="AG880" s="271"/>
      <c r="AH880" s="271"/>
      <c r="AI880" s="271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</row>
    <row r="881" spans="20:64" ht="38.25" customHeight="1"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271"/>
      <c r="AE881" s="271"/>
      <c r="AF881" s="271"/>
      <c r="AG881" s="271"/>
      <c r="AH881" s="271"/>
      <c r="AI881" s="271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</row>
    <row r="882" spans="20:64" ht="38.25" customHeight="1"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271"/>
      <c r="AE882" s="271"/>
      <c r="AF882" s="271"/>
      <c r="AG882" s="271"/>
      <c r="AH882" s="271"/>
      <c r="AI882" s="271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</row>
    <row r="883" spans="20:64" ht="51" customHeight="1"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271"/>
      <c r="AE883" s="271"/>
      <c r="AF883" s="271"/>
      <c r="AG883" s="271"/>
      <c r="AH883" s="271"/>
      <c r="AI883" s="271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45"/>
      <c r="BE883" s="145"/>
      <c r="BF883" s="145"/>
      <c r="BG883" s="145"/>
      <c r="BH883" s="145"/>
      <c r="BI883" s="145"/>
      <c r="BJ883" s="145"/>
      <c r="BK883" s="145"/>
      <c r="BL883" s="145"/>
    </row>
    <row r="884" spans="20:64" ht="63.75" customHeight="1"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271"/>
      <c r="AE884" s="271"/>
      <c r="AF884" s="271"/>
      <c r="AG884" s="271"/>
      <c r="AH884" s="271"/>
      <c r="AI884" s="271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</row>
    <row r="885" spans="20:64" ht="51" customHeight="1"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271"/>
      <c r="AE885" s="271"/>
      <c r="AF885" s="271"/>
      <c r="AG885" s="271"/>
      <c r="AH885" s="271"/>
      <c r="AI885" s="271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</row>
    <row r="886" spans="20:64" ht="25.5" customHeight="1"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271"/>
      <c r="AE886" s="271"/>
      <c r="AF886" s="271"/>
      <c r="AG886" s="271"/>
      <c r="AH886" s="271"/>
      <c r="AI886" s="271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</row>
    <row r="887" spans="20:64" ht="38.25" customHeight="1"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271"/>
      <c r="AE887" s="271"/>
      <c r="AF887" s="271"/>
      <c r="AG887" s="271"/>
      <c r="AH887" s="271"/>
      <c r="AI887" s="271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45"/>
      <c r="BE887" s="145"/>
      <c r="BF887" s="145"/>
      <c r="BG887" s="145"/>
      <c r="BH887" s="145"/>
      <c r="BI887" s="145"/>
      <c r="BJ887" s="145"/>
      <c r="BK887" s="145"/>
      <c r="BL887" s="145"/>
    </row>
    <row r="888" spans="20:64" ht="63.75" customHeight="1"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271"/>
      <c r="AE888" s="271"/>
      <c r="AF888" s="271"/>
      <c r="AG888" s="271"/>
      <c r="AH888" s="271"/>
      <c r="AI888" s="271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</row>
    <row r="889" spans="20:64" ht="51" customHeight="1"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271"/>
      <c r="AE889" s="271"/>
      <c r="AF889" s="271"/>
      <c r="AG889" s="271"/>
      <c r="AH889" s="271"/>
      <c r="AI889" s="271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</row>
    <row r="890" spans="20:64" ht="25.5" customHeight="1">
      <c r="AC890" s="145"/>
      <c r="AD890" s="271"/>
      <c r="AE890" s="271"/>
      <c r="AF890" s="271"/>
      <c r="AG890" s="271"/>
      <c r="AH890" s="271"/>
      <c r="AI890" s="271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</row>
    <row r="891" spans="20:64" ht="25.5" customHeight="1">
      <c r="AC891" s="145"/>
      <c r="AD891" s="271"/>
      <c r="AE891" s="271"/>
      <c r="AF891" s="271"/>
      <c r="AG891" s="271"/>
      <c r="AH891" s="271"/>
      <c r="AI891" s="271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</row>
    <row r="892" spans="20:64" ht="51" customHeight="1">
      <c r="AC892" s="145"/>
      <c r="AD892" s="271"/>
      <c r="AE892" s="271"/>
      <c r="AF892" s="271"/>
      <c r="AG892" s="271"/>
      <c r="AH892" s="271"/>
      <c r="AI892" s="271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</row>
    <row r="893" spans="20:64" ht="25.5" customHeight="1">
      <c r="AC893" s="145"/>
      <c r="AD893" s="271"/>
      <c r="AE893" s="271"/>
      <c r="AF893" s="271"/>
      <c r="AG893" s="271"/>
      <c r="AH893" s="271"/>
      <c r="AI893" s="271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</row>
    <row r="894" spans="20:64" ht="25.5" customHeight="1">
      <c r="AC894" s="145"/>
      <c r="AD894" s="271"/>
      <c r="AE894" s="271"/>
      <c r="AF894" s="271"/>
      <c r="AG894" s="271"/>
      <c r="AH894" s="271"/>
      <c r="AI894" s="271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</row>
    <row r="895" spans="20:64" ht="25.5" customHeight="1">
      <c r="AC895" s="145"/>
      <c r="AD895" s="271"/>
      <c r="AE895" s="271"/>
      <c r="AF895" s="271"/>
      <c r="AG895" s="271"/>
      <c r="AH895" s="271"/>
      <c r="AI895" s="271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</row>
    <row r="896" spans="20:64" ht="38.25" customHeight="1">
      <c r="AC896" s="145"/>
      <c r="AD896" s="271"/>
      <c r="AE896" s="271"/>
      <c r="AF896" s="271"/>
      <c r="AG896" s="271"/>
      <c r="AH896" s="271"/>
      <c r="AI896" s="271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</row>
    <row r="897" spans="28:64" ht="25.5" customHeight="1">
      <c r="AC897" s="145"/>
      <c r="AD897" s="271"/>
      <c r="AE897" s="271"/>
      <c r="AF897" s="271"/>
      <c r="AG897" s="271"/>
      <c r="AH897" s="271"/>
      <c r="AI897" s="271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</row>
    <row r="898" spans="28:64" ht="89.25" customHeight="1">
      <c r="AC898" s="145"/>
      <c r="AD898" s="271"/>
      <c r="AE898" s="271"/>
      <c r="AF898" s="271"/>
      <c r="AG898" s="271"/>
      <c r="AH898" s="271"/>
      <c r="AI898" s="271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</row>
    <row r="899" spans="28:64" ht="38.25" customHeight="1">
      <c r="AC899" s="145"/>
      <c r="AD899" s="271"/>
      <c r="AE899" s="271"/>
      <c r="AF899" s="271"/>
      <c r="AG899" s="271"/>
      <c r="AH899" s="271"/>
      <c r="AI899" s="271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</row>
    <row r="900" spans="28:64" ht="51" customHeight="1">
      <c r="AC900" s="145"/>
      <c r="AD900" s="271"/>
      <c r="AE900" s="271"/>
      <c r="AF900" s="271"/>
      <c r="AG900" s="271"/>
      <c r="AH900" s="271"/>
      <c r="AI900" s="271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</row>
    <row r="901" spans="28:64" ht="38.25" customHeight="1">
      <c r="AC901" s="145"/>
      <c r="AD901" s="271"/>
      <c r="AE901" s="271"/>
      <c r="AF901" s="271"/>
      <c r="AG901" s="271"/>
      <c r="AH901" s="271"/>
      <c r="AI901" s="271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</row>
    <row r="902" spans="28:64" ht="76.5" customHeight="1">
      <c r="AB902" s="9"/>
      <c r="AC902" s="145"/>
      <c r="AD902" s="271"/>
      <c r="AE902" s="271"/>
      <c r="AF902" s="271"/>
      <c r="AG902" s="271"/>
      <c r="AH902" s="271"/>
      <c r="AI902" s="271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</row>
    <row r="903" spans="28:64" ht="38.25" customHeight="1">
      <c r="AB903" s="9"/>
      <c r="AC903" s="145"/>
      <c r="AD903" s="271"/>
      <c r="AE903" s="271"/>
      <c r="AF903" s="271"/>
      <c r="AG903" s="271"/>
      <c r="AH903" s="271"/>
      <c r="AI903" s="271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</row>
    <row r="904" spans="28:64" ht="38.25" customHeight="1">
      <c r="AB904" s="9"/>
      <c r="AC904" s="145"/>
      <c r="AD904" s="271"/>
      <c r="AE904" s="271"/>
      <c r="AF904" s="271"/>
      <c r="AG904" s="271"/>
      <c r="AH904" s="271"/>
      <c r="AI904" s="271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45"/>
      <c r="BE904" s="145"/>
      <c r="BF904" s="145"/>
      <c r="BG904" s="145"/>
      <c r="BH904" s="145"/>
      <c r="BI904" s="145"/>
      <c r="BJ904" s="145"/>
      <c r="BK904" s="145"/>
      <c r="BL904" s="145"/>
    </row>
    <row r="905" spans="28:64" ht="63.75" customHeight="1">
      <c r="AB905" s="9"/>
      <c r="AC905" s="145"/>
      <c r="AD905" s="271"/>
      <c r="AE905" s="271"/>
      <c r="AF905" s="271"/>
      <c r="AG905" s="271"/>
      <c r="AH905" s="271"/>
      <c r="AI905" s="271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</row>
    <row r="906" spans="28:64" ht="38.25" customHeight="1">
      <c r="AB906" s="9"/>
      <c r="AC906" s="145"/>
      <c r="AD906" s="271"/>
      <c r="AE906" s="271"/>
      <c r="AF906" s="271"/>
      <c r="AG906" s="271"/>
      <c r="AH906" s="271"/>
      <c r="AI906" s="271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</row>
    <row r="907" spans="28:64" ht="12.75" customHeight="1">
      <c r="AB907" s="9"/>
      <c r="AC907" s="145"/>
      <c r="AD907" s="271"/>
      <c r="AE907" s="271"/>
      <c r="AF907" s="271"/>
      <c r="AG907" s="271"/>
      <c r="AH907" s="271"/>
      <c r="AI907" s="271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</row>
    <row r="908" spans="28:64" ht="25.5" customHeight="1">
      <c r="AB908" s="9"/>
      <c r="AC908" s="145"/>
      <c r="AD908" s="271"/>
      <c r="AE908" s="271"/>
      <c r="AF908" s="271"/>
      <c r="AG908" s="271"/>
      <c r="AH908" s="271"/>
      <c r="AI908" s="271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</row>
    <row r="909" spans="28:64" ht="25.5" customHeight="1">
      <c r="AB909" s="9"/>
      <c r="AC909" s="145"/>
      <c r="AD909" s="271"/>
      <c r="AE909" s="271"/>
      <c r="AF909" s="271"/>
      <c r="AG909" s="271"/>
      <c r="AH909" s="271"/>
      <c r="AI909" s="271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</row>
    <row r="910" spans="28:64" ht="38.25" customHeight="1">
      <c r="AB910" s="9"/>
      <c r="AC910" s="145"/>
      <c r="AD910" s="271"/>
      <c r="AE910" s="271"/>
      <c r="AF910" s="271"/>
      <c r="AG910" s="271"/>
      <c r="AH910" s="271"/>
      <c r="AI910" s="271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</row>
    <row r="911" spans="28:64" ht="38.25" customHeight="1">
      <c r="AB911" s="9"/>
      <c r="AC911" s="145"/>
      <c r="AD911" s="271"/>
      <c r="AE911" s="271"/>
      <c r="AF911" s="271"/>
      <c r="AG911" s="271"/>
      <c r="AH911" s="271"/>
      <c r="AI911" s="271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</row>
    <row r="912" spans="28:64" ht="38.25" customHeight="1">
      <c r="AB912" s="9"/>
      <c r="AC912" s="145"/>
      <c r="AD912" s="271"/>
      <c r="AE912" s="271"/>
      <c r="AF912" s="271"/>
      <c r="AG912" s="271"/>
      <c r="AH912" s="271"/>
      <c r="AI912" s="271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</row>
    <row r="913" spans="28:64" ht="63.75" customHeight="1">
      <c r="AB913" s="9"/>
      <c r="AC913" s="145"/>
      <c r="AD913" s="271"/>
      <c r="AE913" s="271"/>
      <c r="AF913" s="271"/>
      <c r="AG913" s="271"/>
      <c r="AH913" s="271"/>
      <c r="AI913" s="271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</row>
    <row r="914" spans="28:64" ht="51" customHeight="1">
      <c r="AB914" s="9"/>
      <c r="AC914" s="145"/>
      <c r="AD914" s="271"/>
      <c r="AE914" s="271"/>
      <c r="AF914" s="271"/>
      <c r="AG914" s="271"/>
      <c r="AH914" s="271"/>
      <c r="AI914" s="271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</row>
    <row r="915" spans="28:64" ht="38.25" customHeight="1">
      <c r="AB915" s="9"/>
      <c r="AC915" s="145"/>
      <c r="AD915" s="271"/>
      <c r="AE915" s="271"/>
      <c r="AF915" s="271"/>
      <c r="AG915" s="271"/>
      <c r="AH915" s="271"/>
      <c r="AI915" s="271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45"/>
      <c r="BE915" s="145"/>
      <c r="BF915" s="145"/>
      <c r="BG915" s="145"/>
      <c r="BH915" s="145"/>
      <c r="BI915" s="145"/>
      <c r="BJ915" s="145"/>
      <c r="BK915" s="145"/>
      <c r="BL915" s="145"/>
    </row>
    <row r="916" spans="28:64" ht="51" customHeight="1">
      <c r="AB916" s="9"/>
      <c r="AC916" s="145"/>
      <c r="AD916" s="271"/>
      <c r="AE916" s="271"/>
      <c r="AF916" s="271"/>
      <c r="AG916" s="271"/>
      <c r="AH916" s="271"/>
      <c r="AI916" s="271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45"/>
      <c r="BE916" s="145"/>
      <c r="BF916" s="145"/>
      <c r="BG916" s="145"/>
      <c r="BH916" s="145"/>
      <c r="BI916" s="145"/>
      <c r="BJ916" s="145"/>
      <c r="BK916" s="145"/>
      <c r="BL916" s="145"/>
    </row>
    <row r="917" spans="28:64" ht="25.5" customHeight="1">
      <c r="AB917" s="9"/>
      <c r="AC917" s="145"/>
      <c r="AD917" s="271"/>
      <c r="AE917" s="271"/>
      <c r="AF917" s="271"/>
      <c r="AG917" s="271"/>
      <c r="AH917" s="271"/>
      <c r="AI917" s="271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5"/>
      <c r="BJ917" s="145"/>
      <c r="BK917" s="145"/>
      <c r="BL917" s="145"/>
    </row>
    <row r="918" spans="28:64" ht="25.5" customHeight="1">
      <c r="AB918" s="9"/>
      <c r="AC918" s="145"/>
      <c r="AD918" s="271"/>
      <c r="AE918" s="271"/>
      <c r="AF918" s="271"/>
      <c r="AG918" s="271"/>
      <c r="AH918" s="271"/>
      <c r="AI918" s="271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5"/>
      <c r="BJ918" s="145"/>
      <c r="BK918" s="145"/>
      <c r="BL918" s="145"/>
    </row>
    <row r="919" spans="28:64" ht="63.75" customHeight="1">
      <c r="AB919" s="9"/>
      <c r="AC919" s="145"/>
      <c r="AD919" s="271"/>
      <c r="AE919" s="271"/>
      <c r="AF919" s="271"/>
      <c r="AG919" s="271"/>
      <c r="AH919" s="271"/>
      <c r="AI919" s="271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45"/>
      <c r="BE919" s="145"/>
      <c r="BF919" s="145"/>
      <c r="BG919" s="145"/>
      <c r="BH919" s="145"/>
      <c r="BI919" s="145"/>
      <c r="BJ919" s="145"/>
      <c r="BK919" s="145"/>
      <c r="BL919" s="145"/>
    </row>
    <row r="920" spans="28:64" ht="38.25" customHeight="1">
      <c r="AB920" s="9"/>
      <c r="AC920" s="145"/>
      <c r="AD920" s="271"/>
      <c r="AE920" s="271"/>
      <c r="AF920" s="271"/>
      <c r="AG920" s="271"/>
      <c r="AH920" s="271"/>
      <c r="AI920" s="271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  <c r="BC920" s="145"/>
      <c r="BD920" s="145"/>
      <c r="BE920" s="145"/>
      <c r="BF920" s="145"/>
      <c r="BG920" s="145"/>
      <c r="BH920" s="145"/>
      <c r="BI920" s="145"/>
      <c r="BJ920" s="145"/>
      <c r="BK920" s="145"/>
      <c r="BL920" s="145"/>
    </row>
    <row r="921" spans="28:64" ht="38.25" customHeight="1">
      <c r="AB921" s="9"/>
      <c r="AC921" s="145"/>
      <c r="AD921" s="271"/>
      <c r="AE921" s="271"/>
      <c r="AF921" s="271"/>
      <c r="AG921" s="271"/>
      <c r="AH921" s="271"/>
      <c r="AI921" s="271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5"/>
      <c r="BJ921" s="145"/>
      <c r="BK921" s="145"/>
      <c r="BL921" s="145"/>
    </row>
    <row r="922" spans="28:64" ht="38.25" customHeight="1">
      <c r="AB922" s="9"/>
      <c r="AC922" s="145"/>
      <c r="AD922" s="271"/>
      <c r="AE922" s="271"/>
      <c r="AF922" s="271"/>
      <c r="AG922" s="271"/>
      <c r="AH922" s="271"/>
      <c r="AI922" s="271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5"/>
      <c r="BJ922" s="145"/>
      <c r="BK922" s="145"/>
      <c r="BL922" s="145"/>
    </row>
    <row r="923" spans="28:64" ht="38.25" customHeight="1">
      <c r="AB923" s="9"/>
      <c r="AC923" s="145"/>
      <c r="AD923" s="271"/>
      <c r="AE923" s="271"/>
      <c r="AF923" s="271"/>
      <c r="AG923" s="271"/>
      <c r="AH923" s="271"/>
      <c r="AI923" s="271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45"/>
      <c r="BE923" s="145"/>
      <c r="BF923" s="145"/>
      <c r="BG923" s="145"/>
      <c r="BH923" s="145"/>
      <c r="BI923" s="145"/>
      <c r="BJ923" s="145"/>
      <c r="BK923" s="145"/>
      <c r="BL923" s="145"/>
    </row>
    <row r="924" spans="28:64" ht="25.5" customHeight="1">
      <c r="AB924" s="9"/>
      <c r="AC924" s="145"/>
      <c r="AD924" s="271"/>
      <c r="AE924" s="271"/>
      <c r="AF924" s="271"/>
      <c r="AG924" s="271"/>
      <c r="AH924" s="271"/>
      <c r="AI924" s="271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</row>
    <row r="925" spans="28:64" ht="51" customHeight="1">
      <c r="AB925" s="9"/>
      <c r="AC925" s="145"/>
      <c r="AD925" s="271"/>
      <c r="AE925" s="271"/>
      <c r="AF925" s="271"/>
      <c r="AG925" s="271"/>
      <c r="AH925" s="271"/>
      <c r="AI925" s="271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</row>
    <row r="926" spans="28:64" ht="51" customHeight="1">
      <c r="AB926" s="9"/>
      <c r="AC926" s="145"/>
      <c r="AD926" s="271"/>
      <c r="AE926" s="271"/>
      <c r="AF926" s="271"/>
      <c r="AG926" s="271"/>
      <c r="AH926" s="271"/>
      <c r="AI926" s="271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</row>
    <row r="927" spans="28:64" ht="12.75" customHeight="1">
      <c r="AB927" s="9"/>
      <c r="AC927" s="145"/>
      <c r="AD927" s="271"/>
      <c r="AE927" s="271"/>
      <c r="AF927" s="271"/>
      <c r="AG927" s="271"/>
      <c r="AH927" s="271"/>
      <c r="AI927" s="271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</row>
    <row r="928" spans="28:64" ht="12.75" customHeight="1">
      <c r="AB928" s="9"/>
      <c r="AC928" s="145"/>
      <c r="AD928" s="271"/>
      <c r="AE928" s="271"/>
      <c r="AF928" s="271"/>
      <c r="AG928" s="271"/>
      <c r="AH928" s="271"/>
      <c r="AI928" s="271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</row>
    <row r="929" spans="20:64" ht="12.75" customHeight="1">
      <c r="AB929" s="9"/>
      <c r="AC929" s="145"/>
      <c r="AD929" s="271"/>
      <c r="AE929" s="271"/>
      <c r="AF929" s="271"/>
      <c r="AG929" s="271"/>
      <c r="AH929" s="271"/>
      <c r="AI929" s="271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</row>
    <row r="930" spans="20:64" ht="12.75" customHeight="1">
      <c r="AB930" s="9"/>
      <c r="AC930" s="145"/>
      <c r="AD930" s="271"/>
      <c r="AE930" s="271"/>
      <c r="AF930" s="271"/>
      <c r="AG930" s="271"/>
      <c r="AH930" s="271"/>
      <c r="AI930" s="271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</row>
    <row r="931" spans="20:64" ht="12.75" customHeight="1">
      <c r="AB931" s="9"/>
      <c r="AC931" s="145"/>
      <c r="AD931" s="271"/>
      <c r="AE931" s="271"/>
      <c r="AF931" s="271"/>
      <c r="AG931" s="271"/>
      <c r="AH931" s="271"/>
      <c r="AI931" s="271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</row>
    <row r="932" spans="20:64" ht="12.75" customHeight="1">
      <c r="AC932" s="145"/>
      <c r="AD932" s="271"/>
      <c r="AE932" s="271"/>
      <c r="AF932" s="271"/>
      <c r="AG932" s="271"/>
      <c r="AH932" s="271"/>
      <c r="AI932" s="271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</row>
    <row r="933" spans="20:64" ht="12.75" customHeight="1">
      <c r="AC933" s="145"/>
      <c r="AD933" s="271"/>
      <c r="AE933" s="271"/>
      <c r="AF933" s="271"/>
      <c r="AG933" s="271"/>
      <c r="AH933" s="271"/>
      <c r="AI933" s="271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</row>
    <row r="934" spans="20:64" ht="12.75" customHeight="1">
      <c r="AC934" s="145"/>
      <c r="AD934" s="271"/>
      <c r="AE934" s="271"/>
      <c r="AF934" s="271"/>
      <c r="AG934" s="271"/>
      <c r="AH934" s="271"/>
      <c r="AI934" s="271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5"/>
      <c r="BJ934" s="145"/>
      <c r="BK934" s="145"/>
      <c r="BL934" s="145"/>
    </row>
    <row r="935" spans="20:64" ht="12.75" customHeight="1">
      <c r="AC935" s="145"/>
      <c r="AD935" s="271"/>
      <c r="AE935" s="271"/>
      <c r="AF935" s="271"/>
      <c r="AG935" s="271"/>
      <c r="AH935" s="271"/>
      <c r="AI935" s="271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45"/>
      <c r="BE935" s="145"/>
      <c r="BF935" s="145"/>
      <c r="BG935" s="145"/>
      <c r="BH935" s="145"/>
      <c r="BI935" s="145"/>
      <c r="BJ935" s="145"/>
      <c r="BK935" s="145"/>
      <c r="BL935" s="145"/>
    </row>
    <row r="936" spans="20:64" ht="12.75" customHeight="1">
      <c r="AC936" s="145"/>
      <c r="AD936" s="271"/>
      <c r="AE936" s="271"/>
      <c r="AF936" s="271"/>
      <c r="AG936" s="271"/>
      <c r="AH936" s="271"/>
      <c r="AI936" s="271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45"/>
      <c r="BE936" s="145"/>
      <c r="BF936" s="145"/>
      <c r="BG936" s="145"/>
      <c r="BH936" s="145"/>
      <c r="BI936" s="145"/>
      <c r="BJ936" s="145"/>
      <c r="BK936" s="145"/>
      <c r="BL936" s="145"/>
    </row>
    <row r="937" spans="20:64" ht="12.75" customHeight="1">
      <c r="AC937" s="145"/>
      <c r="AD937" s="271"/>
      <c r="AE937" s="271"/>
      <c r="AF937" s="271"/>
      <c r="AG937" s="271"/>
      <c r="AH937" s="271"/>
      <c r="AI937" s="271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45"/>
      <c r="BE937" s="145"/>
      <c r="BF937" s="145"/>
      <c r="BG937" s="145"/>
      <c r="BH937" s="145"/>
      <c r="BI937" s="145"/>
      <c r="BJ937" s="145"/>
      <c r="BK937" s="145"/>
      <c r="BL937" s="145"/>
    </row>
    <row r="938" spans="20:64" ht="12.75" customHeight="1"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271"/>
      <c r="AE938" s="271"/>
      <c r="AF938" s="271"/>
      <c r="AG938" s="271"/>
      <c r="AH938" s="271"/>
      <c r="AI938" s="271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45"/>
      <c r="BE938" s="145"/>
      <c r="BF938" s="145"/>
      <c r="BG938" s="145"/>
      <c r="BH938" s="145"/>
      <c r="BI938" s="145"/>
      <c r="BJ938" s="145"/>
      <c r="BK938" s="145"/>
      <c r="BL938" s="145"/>
    </row>
    <row r="939" spans="20:64" ht="12.75" customHeight="1"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271"/>
      <c r="AE939" s="271"/>
      <c r="AF939" s="271"/>
      <c r="AG939" s="271"/>
      <c r="AH939" s="271"/>
      <c r="AI939" s="271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45"/>
      <c r="BE939" s="145"/>
      <c r="BF939" s="145"/>
      <c r="BG939" s="145"/>
      <c r="BH939" s="145"/>
      <c r="BI939" s="145"/>
      <c r="BJ939" s="145"/>
      <c r="BK939" s="145"/>
      <c r="BL939" s="145"/>
    </row>
    <row r="940" spans="20:64" ht="12.75" customHeight="1"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271"/>
      <c r="AE940" s="271"/>
      <c r="AF940" s="271"/>
      <c r="AG940" s="271"/>
      <c r="AH940" s="271"/>
      <c r="AI940" s="271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45"/>
      <c r="BE940" s="145"/>
      <c r="BF940" s="145"/>
      <c r="BG940" s="145"/>
      <c r="BH940" s="145"/>
      <c r="BI940" s="145"/>
      <c r="BJ940" s="145"/>
      <c r="BK940" s="145"/>
      <c r="BL940" s="145"/>
    </row>
    <row r="941" spans="20:64" ht="12.75" customHeight="1"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271"/>
      <c r="AE941" s="271"/>
      <c r="AF941" s="271"/>
      <c r="AG941" s="271"/>
      <c r="AH941" s="271"/>
      <c r="AI941" s="271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  <c r="BC941" s="145"/>
      <c r="BD941" s="145"/>
      <c r="BE941" s="145"/>
      <c r="BF941" s="145"/>
      <c r="BG941" s="145"/>
      <c r="BH941" s="145"/>
      <c r="BI941" s="145"/>
      <c r="BJ941" s="145"/>
      <c r="BK941" s="145"/>
      <c r="BL941" s="145"/>
    </row>
    <row r="942" spans="20:64" ht="12.75" customHeight="1"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271"/>
      <c r="AE942" s="271"/>
      <c r="AF942" s="271"/>
      <c r="AG942" s="271"/>
      <c r="AH942" s="271"/>
      <c r="AI942" s="271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</row>
    <row r="943" spans="20:64" ht="12.75" customHeight="1"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271"/>
      <c r="AE943" s="271"/>
      <c r="AF943" s="271"/>
      <c r="AG943" s="271"/>
      <c r="AH943" s="271"/>
      <c r="AI943" s="271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</row>
    <row r="944" spans="20:64" ht="12.75" customHeight="1"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271"/>
      <c r="AE944" s="271"/>
      <c r="AF944" s="271"/>
      <c r="AG944" s="271"/>
      <c r="AH944" s="271"/>
      <c r="AI944" s="271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</row>
    <row r="945" spans="20:64" ht="12.75" customHeight="1"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271"/>
      <c r="AE945" s="271"/>
      <c r="AF945" s="271"/>
      <c r="AG945" s="271"/>
      <c r="AH945" s="271"/>
      <c r="AI945" s="271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</row>
    <row r="946" spans="20:64" ht="12.75" customHeight="1"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271"/>
      <c r="AE946" s="271"/>
      <c r="AF946" s="271"/>
      <c r="AG946" s="271"/>
      <c r="AH946" s="271"/>
      <c r="AI946" s="271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</row>
    <row r="947" spans="20:64" ht="12.75" customHeight="1"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271"/>
      <c r="AE947" s="271"/>
      <c r="AF947" s="271"/>
      <c r="AG947" s="271"/>
      <c r="AH947" s="271"/>
      <c r="AI947" s="271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</row>
    <row r="948" spans="20:64" ht="12.75" customHeight="1"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271"/>
      <c r="AE948" s="271"/>
      <c r="AF948" s="271"/>
      <c r="AG948" s="271"/>
      <c r="AH948" s="271"/>
      <c r="AI948" s="271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</row>
    <row r="949" spans="20:64" ht="12.75" customHeight="1"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271"/>
      <c r="AE949" s="271"/>
      <c r="AF949" s="271"/>
      <c r="AG949" s="271"/>
      <c r="AH949" s="271"/>
      <c r="AI949" s="271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</row>
    <row r="950" spans="20:64" ht="12.75" customHeight="1"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271"/>
      <c r="AE950" s="271"/>
      <c r="AF950" s="271"/>
      <c r="AG950" s="271"/>
      <c r="AH950" s="271"/>
      <c r="AI950" s="271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</row>
    <row r="951" spans="20:64" ht="12.75" customHeight="1"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271"/>
      <c r="AE951" s="271"/>
      <c r="AF951" s="271"/>
      <c r="AG951" s="271"/>
      <c r="AH951" s="271"/>
      <c r="AI951" s="271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45"/>
      <c r="BE951" s="145"/>
      <c r="BF951" s="145"/>
      <c r="BG951" s="145"/>
      <c r="BH951" s="145"/>
      <c r="BI951" s="145"/>
      <c r="BJ951" s="145"/>
      <c r="BK951" s="145"/>
      <c r="BL951" s="145"/>
    </row>
    <row r="952" spans="20:64" ht="12.75" customHeight="1"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271"/>
      <c r="AE952" s="271"/>
      <c r="AF952" s="271"/>
      <c r="AG952" s="271"/>
      <c r="AH952" s="271"/>
      <c r="AI952" s="271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45"/>
      <c r="BE952" s="145"/>
      <c r="BF952" s="145"/>
      <c r="BG952" s="145"/>
      <c r="BH952" s="145"/>
      <c r="BI952" s="145"/>
      <c r="BJ952" s="145"/>
      <c r="BK952" s="145"/>
      <c r="BL952" s="145"/>
    </row>
    <row r="953" spans="20:64" ht="12.75" customHeight="1"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271"/>
      <c r="AE953" s="271"/>
      <c r="AF953" s="271"/>
      <c r="AG953" s="271"/>
      <c r="AH953" s="271"/>
      <c r="AI953" s="271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  <c r="BB953" s="145"/>
      <c r="BC953" s="145"/>
      <c r="BD953" s="145"/>
      <c r="BE953" s="145"/>
      <c r="BF953" s="145"/>
      <c r="BG953" s="145"/>
      <c r="BH953" s="145"/>
      <c r="BI953" s="145"/>
      <c r="BJ953" s="145"/>
      <c r="BK953" s="145"/>
      <c r="BL953" s="145"/>
    </row>
    <row r="954" spans="20:64" ht="12.75" customHeight="1"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271"/>
      <c r="AE954" s="271"/>
      <c r="AF954" s="271"/>
      <c r="AG954" s="271"/>
      <c r="AH954" s="271"/>
      <c r="AI954" s="271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45"/>
      <c r="BE954" s="145"/>
      <c r="BF954" s="145"/>
      <c r="BG954" s="145"/>
      <c r="BH954" s="145"/>
      <c r="BI954" s="145"/>
      <c r="BJ954" s="145"/>
      <c r="BK954" s="145"/>
      <c r="BL954" s="145"/>
    </row>
    <row r="955" spans="20:64" ht="12.75" customHeight="1"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271"/>
      <c r="AE955" s="271"/>
      <c r="AF955" s="271"/>
      <c r="AG955" s="271"/>
      <c r="AH955" s="271"/>
      <c r="AI955" s="271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45"/>
      <c r="BE955" s="145"/>
      <c r="BF955" s="145"/>
      <c r="BG955" s="145"/>
      <c r="BH955" s="145"/>
      <c r="BI955" s="145"/>
      <c r="BJ955" s="145"/>
      <c r="BK955" s="145"/>
      <c r="BL955" s="145"/>
    </row>
    <row r="956" spans="20:64" ht="12.75" customHeight="1"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271"/>
      <c r="AE956" s="271"/>
      <c r="AF956" s="271"/>
      <c r="AG956" s="271"/>
      <c r="AH956" s="271"/>
      <c r="AI956" s="271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45"/>
      <c r="BE956" s="145"/>
      <c r="BF956" s="145"/>
      <c r="BG956" s="145"/>
      <c r="BH956" s="145"/>
      <c r="BI956" s="145"/>
      <c r="BJ956" s="145"/>
      <c r="BK956" s="145"/>
      <c r="BL956" s="145"/>
    </row>
    <row r="957" spans="20:64" ht="12.75" customHeight="1"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271"/>
      <c r="AE957" s="271"/>
      <c r="AF957" s="271"/>
      <c r="AG957" s="271"/>
      <c r="AH957" s="271"/>
      <c r="AI957" s="271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  <c r="BC957" s="145"/>
      <c r="BD957" s="145"/>
      <c r="BE957" s="145"/>
      <c r="BF957" s="145"/>
      <c r="BG957" s="145"/>
      <c r="BH957" s="145"/>
      <c r="BI957" s="145"/>
      <c r="BJ957" s="145"/>
      <c r="BK957" s="145"/>
      <c r="BL957" s="145"/>
    </row>
    <row r="958" spans="20:64" ht="12.75" customHeight="1"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271"/>
      <c r="AE958" s="271"/>
      <c r="AF958" s="271"/>
      <c r="AG958" s="271"/>
      <c r="AH958" s="271"/>
      <c r="AI958" s="271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45"/>
      <c r="BE958" s="145"/>
      <c r="BF958" s="145"/>
      <c r="BG958" s="145"/>
      <c r="BH958" s="145"/>
      <c r="BI958" s="145"/>
      <c r="BJ958" s="145"/>
      <c r="BK958" s="145"/>
      <c r="BL958" s="145"/>
    </row>
    <row r="959" spans="20:64" ht="12.75" customHeight="1"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271"/>
      <c r="AE959" s="271"/>
      <c r="AF959" s="271"/>
      <c r="AG959" s="271"/>
      <c r="AH959" s="271"/>
      <c r="AI959" s="271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45"/>
      <c r="BE959" s="145"/>
      <c r="BF959" s="145"/>
      <c r="BG959" s="145"/>
      <c r="BH959" s="145"/>
      <c r="BI959" s="145"/>
      <c r="BJ959" s="145"/>
      <c r="BK959" s="145"/>
      <c r="BL959" s="145"/>
    </row>
    <row r="960" spans="20:64" ht="12.75" customHeight="1"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271"/>
      <c r="AE960" s="271"/>
      <c r="AF960" s="271"/>
      <c r="AG960" s="271"/>
      <c r="AH960" s="271"/>
      <c r="AI960" s="271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</row>
    <row r="961" spans="1:64" ht="12.75" customHeight="1">
      <c r="A961" s="145"/>
      <c r="P961" s="292"/>
      <c r="Q961" s="292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271"/>
      <c r="AE961" s="271"/>
      <c r="AF961" s="271"/>
      <c r="AG961" s="271"/>
      <c r="AH961" s="271"/>
      <c r="AI961" s="271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</row>
    <row r="962" spans="1:64" ht="12.75" customHeight="1">
      <c r="A962" s="145"/>
      <c r="P962" s="292"/>
      <c r="Q962" s="292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271"/>
      <c r="AE962" s="271"/>
      <c r="AF962" s="271"/>
      <c r="AG962" s="271"/>
      <c r="AH962" s="271"/>
      <c r="AI962" s="271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</row>
    <row r="963" spans="1:64" ht="12.75" customHeight="1">
      <c r="A963" s="145"/>
      <c r="P963" s="292"/>
      <c r="Q963" s="292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271"/>
      <c r="AE963" s="271"/>
      <c r="AF963" s="271"/>
      <c r="AG963" s="271"/>
      <c r="AH963" s="271"/>
      <c r="AI963" s="271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</row>
    <row r="964" spans="1:64" ht="12.75" customHeight="1">
      <c r="A964" s="145"/>
      <c r="P964" s="292"/>
      <c r="Q964" s="292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271"/>
      <c r="AE964" s="271"/>
      <c r="AF964" s="271"/>
      <c r="AG964" s="271"/>
      <c r="AH964" s="271"/>
      <c r="AI964" s="271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</row>
    <row r="965" spans="1:64" ht="12.75" customHeight="1">
      <c r="A965" s="145"/>
      <c r="P965" s="292"/>
      <c r="Q965" s="292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271"/>
      <c r="AE965" s="271"/>
      <c r="AF965" s="271"/>
      <c r="AG965" s="271"/>
      <c r="AH965" s="271"/>
      <c r="AI965" s="271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</row>
    <row r="966" spans="1:64" ht="12.75" customHeight="1">
      <c r="A966" s="145"/>
      <c r="P966" s="292"/>
      <c r="Q966" s="292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271"/>
      <c r="AE966" s="271"/>
      <c r="AF966" s="271"/>
      <c r="AG966" s="271"/>
      <c r="AH966" s="271"/>
      <c r="AI966" s="271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</row>
    <row r="967" spans="1:64" ht="12.75" customHeight="1">
      <c r="A967" s="145"/>
      <c r="P967" s="292"/>
      <c r="Q967" s="292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271"/>
      <c r="AE967" s="271"/>
      <c r="AF967" s="271"/>
      <c r="AG967" s="271"/>
      <c r="AH967" s="271"/>
      <c r="AI967" s="271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</row>
    <row r="968" spans="1:64" ht="12.75" customHeight="1">
      <c r="A968" s="145"/>
      <c r="P968" s="292"/>
      <c r="Q968" s="292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271"/>
      <c r="AE968" s="271"/>
      <c r="AF968" s="271"/>
      <c r="AG968" s="271"/>
      <c r="AH968" s="271"/>
      <c r="AI968" s="271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</row>
    <row r="969" spans="1:64" ht="12.75" customHeight="1">
      <c r="A969" s="145"/>
      <c r="P969" s="292"/>
      <c r="Q969" s="292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271"/>
      <c r="AE969" s="271"/>
      <c r="AF969" s="271"/>
      <c r="AG969" s="271"/>
      <c r="AH969" s="271"/>
      <c r="AI969" s="271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45"/>
      <c r="BE969" s="145"/>
      <c r="BF969" s="145"/>
      <c r="BG969" s="145"/>
      <c r="BH969" s="145"/>
      <c r="BI969" s="145"/>
      <c r="BJ969" s="145"/>
      <c r="BK969" s="145"/>
      <c r="BL969" s="145"/>
    </row>
    <row r="970" spans="1:64" ht="12.75" customHeight="1">
      <c r="A970" s="145"/>
      <c r="P970" s="292"/>
      <c r="Q970" s="292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271"/>
      <c r="AE970" s="271"/>
      <c r="AF970" s="271"/>
      <c r="AG970" s="271"/>
      <c r="AH970" s="271"/>
      <c r="AI970" s="271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45"/>
      <c r="BE970" s="145"/>
      <c r="BF970" s="145"/>
      <c r="BG970" s="145"/>
      <c r="BH970" s="145"/>
      <c r="BI970" s="145"/>
      <c r="BJ970" s="145"/>
      <c r="BK970" s="145"/>
      <c r="BL970" s="145"/>
    </row>
    <row r="971" spans="1:64" ht="12.75" customHeight="1">
      <c r="A971" s="145"/>
      <c r="P971" s="292"/>
      <c r="Q971" s="292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  <c r="AD971" s="271"/>
      <c r="AE971" s="271"/>
      <c r="AF971" s="271"/>
      <c r="AG971" s="271"/>
      <c r="AH971" s="271"/>
      <c r="AI971" s="271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45"/>
      <c r="BE971" s="145"/>
      <c r="BF971" s="145"/>
      <c r="BG971" s="145"/>
      <c r="BH971" s="145"/>
      <c r="BI971" s="145"/>
      <c r="BJ971" s="145"/>
      <c r="BK971" s="145"/>
      <c r="BL971" s="145"/>
    </row>
    <row r="972" spans="1:64" ht="12.75" customHeight="1">
      <c r="A972" s="145"/>
      <c r="P972" s="292"/>
      <c r="Q972" s="292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  <c r="AD972" s="271"/>
      <c r="AE972" s="271"/>
      <c r="AF972" s="271"/>
      <c r="AG972" s="271"/>
      <c r="AH972" s="271"/>
      <c r="AI972" s="271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45"/>
      <c r="BE972" s="145"/>
      <c r="BF972" s="145"/>
      <c r="BG972" s="145"/>
      <c r="BH972" s="145"/>
      <c r="BI972" s="145"/>
      <c r="BJ972" s="145"/>
      <c r="BK972" s="145"/>
      <c r="BL972" s="145"/>
    </row>
    <row r="973" spans="1:64" ht="12.75" customHeight="1">
      <c r="A973" s="145"/>
      <c r="P973" s="292"/>
      <c r="Q973" s="292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271"/>
      <c r="AE973" s="271"/>
      <c r="AF973" s="271"/>
      <c r="AG973" s="271"/>
      <c r="AH973" s="271"/>
      <c r="AI973" s="271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45"/>
      <c r="BE973" s="145"/>
      <c r="BF973" s="145"/>
      <c r="BG973" s="145"/>
      <c r="BH973" s="145"/>
      <c r="BI973" s="145"/>
      <c r="BJ973" s="145"/>
      <c r="BK973" s="145"/>
      <c r="BL973" s="145"/>
    </row>
    <row r="974" spans="1:64" ht="12.75" customHeight="1">
      <c r="A974" s="145"/>
      <c r="P974" s="292"/>
      <c r="Q974" s="292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271"/>
      <c r="AE974" s="271"/>
      <c r="AF974" s="271"/>
      <c r="AG974" s="271"/>
      <c r="AH974" s="271"/>
      <c r="AI974" s="271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45"/>
      <c r="BE974" s="145"/>
      <c r="BF974" s="145"/>
      <c r="BG974" s="145"/>
      <c r="BH974" s="145"/>
      <c r="BI974" s="145"/>
      <c r="BJ974" s="145"/>
      <c r="BK974" s="145"/>
      <c r="BL974" s="145"/>
    </row>
    <row r="975" spans="1:64" ht="12.75" customHeight="1">
      <c r="A975" s="145"/>
      <c r="P975" s="292"/>
      <c r="Q975" s="292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271"/>
      <c r="AE975" s="271"/>
      <c r="AF975" s="271"/>
      <c r="AG975" s="271"/>
      <c r="AH975" s="271"/>
      <c r="AI975" s="271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45"/>
      <c r="BE975" s="145"/>
      <c r="BF975" s="145"/>
      <c r="BG975" s="145"/>
      <c r="BH975" s="145"/>
      <c r="BI975" s="145"/>
      <c r="BJ975" s="145"/>
      <c r="BK975" s="145"/>
      <c r="BL975" s="145"/>
    </row>
    <row r="976" spans="1:64" ht="12.75" customHeight="1">
      <c r="A976" s="145"/>
      <c r="P976" s="292"/>
      <c r="Q976" s="292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271"/>
      <c r="AE976" s="271"/>
      <c r="AF976" s="271"/>
      <c r="AG976" s="271"/>
      <c r="AH976" s="271"/>
      <c r="AI976" s="271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45"/>
      <c r="BE976" s="145"/>
      <c r="BF976" s="145"/>
      <c r="BG976" s="145"/>
      <c r="BH976" s="145"/>
      <c r="BI976" s="145"/>
      <c r="BJ976" s="145"/>
      <c r="BK976" s="145"/>
      <c r="BL976" s="145"/>
    </row>
    <row r="977" spans="1:64" ht="12.75" customHeight="1">
      <c r="A977" s="145"/>
      <c r="P977" s="292"/>
      <c r="Q977" s="292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271"/>
      <c r="AE977" s="271"/>
      <c r="AF977" s="271"/>
      <c r="AG977" s="271"/>
      <c r="AH977" s="271"/>
      <c r="AI977" s="271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45"/>
      <c r="BE977" s="145"/>
      <c r="BF977" s="145"/>
      <c r="BG977" s="145"/>
      <c r="BH977" s="145"/>
      <c r="BI977" s="145"/>
      <c r="BJ977" s="145"/>
      <c r="BK977" s="145"/>
      <c r="BL977" s="145"/>
    </row>
    <row r="978" spans="1:64" ht="12.75" customHeight="1">
      <c r="A978" s="145"/>
      <c r="P978" s="292"/>
      <c r="Q978" s="292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271"/>
      <c r="AE978" s="271"/>
      <c r="AF978" s="271"/>
      <c r="AG978" s="271"/>
      <c r="AH978" s="271"/>
      <c r="AI978" s="271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</row>
    <row r="979" spans="1:64" ht="12.75" customHeight="1">
      <c r="A979" s="145"/>
      <c r="P979" s="292"/>
      <c r="Q979" s="292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271"/>
      <c r="AE979" s="271"/>
      <c r="AF979" s="271"/>
      <c r="AG979" s="271"/>
      <c r="AH979" s="271"/>
      <c r="AI979" s="271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</row>
    <row r="980" spans="1:64" ht="12.75" customHeight="1">
      <c r="A980" s="145"/>
      <c r="P980" s="292"/>
      <c r="Q980" s="292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271"/>
      <c r="AE980" s="271"/>
      <c r="AF980" s="271"/>
      <c r="AG980" s="271"/>
      <c r="AH980" s="271"/>
      <c r="AI980" s="271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</row>
    <row r="981" spans="1:64" ht="12.75" customHeight="1">
      <c r="A981" s="145"/>
      <c r="P981" s="292"/>
      <c r="Q981" s="292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271"/>
      <c r="AE981" s="271"/>
      <c r="AF981" s="271"/>
      <c r="AG981" s="271"/>
      <c r="AH981" s="271"/>
      <c r="AI981" s="271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</row>
    <row r="982" spans="1:64" ht="12.75" customHeight="1">
      <c r="A982" s="145"/>
      <c r="P982" s="292"/>
      <c r="Q982" s="292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271"/>
      <c r="AE982" s="271"/>
      <c r="AF982" s="271"/>
      <c r="AG982" s="271"/>
      <c r="AH982" s="271"/>
      <c r="AI982" s="271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</row>
    <row r="983" spans="1:64" ht="12.75" customHeight="1">
      <c r="A983" s="145"/>
      <c r="P983" s="292"/>
      <c r="Q983" s="292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271"/>
      <c r="AE983" s="271"/>
      <c r="AF983" s="271"/>
      <c r="AG983" s="271"/>
      <c r="AH983" s="271"/>
      <c r="AI983" s="271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</row>
    <row r="984" spans="1:64" ht="12.75" customHeight="1">
      <c r="A984" s="145"/>
      <c r="P984" s="292"/>
      <c r="Q984" s="292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271"/>
      <c r="AE984" s="271"/>
      <c r="AF984" s="271"/>
      <c r="AG984" s="271"/>
      <c r="AH984" s="271"/>
      <c r="AI984" s="271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</row>
    <row r="985" spans="1:64" ht="12.75" customHeight="1">
      <c r="A985" s="145"/>
      <c r="P985" s="292"/>
      <c r="Q985" s="292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271"/>
      <c r="AE985" s="271"/>
      <c r="AF985" s="271"/>
      <c r="AG985" s="271"/>
      <c r="AH985" s="271"/>
      <c r="AI985" s="271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</row>
    <row r="986" spans="1:64" ht="12.75" customHeight="1">
      <c r="A986" s="145"/>
      <c r="P986" s="292"/>
      <c r="Q986" s="292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271"/>
      <c r="AE986" s="271"/>
      <c r="AF986" s="271"/>
      <c r="AG986" s="271"/>
      <c r="AH986" s="271"/>
      <c r="AI986" s="271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</row>
    <row r="987" spans="1:64" ht="12.75" customHeight="1">
      <c r="A987" s="145"/>
      <c r="P987" s="292"/>
      <c r="Q987" s="292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271"/>
      <c r="AE987" s="271"/>
      <c r="AF987" s="271"/>
      <c r="AG987" s="271"/>
      <c r="AH987" s="271"/>
      <c r="AI987" s="271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45"/>
      <c r="BE987" s="145"/>
      <c r="BF987" s="145"/>
      <c r="BG987" s="145"/>
      <c r="BH987" s="145"/>
      <c r="BI987" s="145"/>
      <c r="BJ987" s="145"/>
      <c r="BK987" s="145"/>
      <c r="BL987" s="145"/>
    </row>
    <row r="988" spans="1:64" ht="12.75" customHeight="1">
      <c r="A988" s="145"/>
      <c r="P988" s="292"/>
      <c r="Q988" s="292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271"/>
      <c r="AE988" s="271"/>
      <c r="AF988" s="271"/>
      <c r="AG988" s="271"/>
      <c r="AH988" s="271"/>
      <c r="AI988" s="271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  <c r="BC988" s="145"/>
      <c r="BD988" s="145"/>
      <c r="BE988" s="145"/>
      <c r="BF988" s="145"/>
      <c r="BG988" s="145"/>
      <c r="BH988" s="145"/>
      <c r="BI988" s="145"/>
      <c r="BJ988" s="145"/>
      <c r="BK988" s="145"/>
      <c r="BL988" s="145"/>
    </row>
    <row r="989" spans="1:64" ht="12.75" customHeight="1">
      <c r="A989" s="145"/>
      <c r="P989" s="292"/>
      <c r="Q989" s="292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  <c r="AD989" s="271"/>
      <c r="AE989" s="271"/>
      <c r="AF989" s="271"/>
      <c r="AG989" s="271"/>
      <c r="AH989" s="271"/>
      <c r="AI989" s="271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45"/>
      <c r="BE989" s="145"/>
      <c r="BF989" s="145"/>
      <c r="BG989" s="145"/>
      <c r="BH989" s="145"/>
      <c r="BI989" s="145"/>
      <c r="BJ989" s="145"/>
      <c r="BK989" s="145"/>
      <c r="BL989" s="145"/>
    </row>
    <row r="990" spans="1:64" ht="12.75" customHeight="1">
      <c r="A990" s="145"/>
      <c r="P990" s="292"/>
      <c r="Q990" s="292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271"/>
      <c r="AE990" s="271"/>
      <c r="AF990" s="271"/>
      <c r="AG990" s="271"/>
      <c r="AH990" s="271"/>
      <c r="AI990" s="271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45"/>
      <c r="BE990" s="145"/>
      <c r="BF990" s="145"/>
      <c r="BG990" s="145"/>
      <c r="BH990" s="145"/>
      <c r="BI990" s="145"/>
      <c r="BJ990" s="145"/>
      <c r="BK990" s="145"/>
      <c r="BL990" s="145"/>
    </row>
    <row r="991" spans="1:64" ht="12.75" customHeight="1">
      <c r="A991" s="145"/>
      <c r="P991" s="292"/>
      <c r="Q991" s="292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271"/>
      <c r="AE991" s="271"/>
      <c r="AF991" s="271"/>
      <c r="AG991" s="271"/>
      <c r="AH991" s="271"/>
      <c r="AI991" s="271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  <c r="BC991" s="145"/>
      <c r="BD991" s="145"/>
      <c r="BE991" s="145"/>
      <c r="BF991" s="145"/>
      <c r="BG991" s="145"/>
      <c r="BH991" s="145"/>
      <c r="BI991" s="145"/>
      <c r="BJ991" s="145"/>
      <c r="BK991" s="145"/>
      <c r="BL991" s="145"/>
    </row>
    <row r="992" spans="1:64" ht="12.75" customHeight="1">
      <c r="A992" s="145"/>
      <c r="P992" s="292"/>
      <c r="Q992" s="292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271"/>
      <c r="AE992" s="271"/>
      <c r="AF992" s="271"/>
      <c r="AG992" s="271"/>
      <c r="AH992" s="271"/>
      <c r="AI992" s="271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45"/>
      <c r="BE992" s="145"/>
      <c r="BF992" s="145"/>
      <c r="BG992" s="145"/>
      <c r="BH992" s="145"/>
      <c r="BI992" s="145"/>
      <c r="BJ992" s="145"/>
      <c r="BK992" s="145"/>
      <c r="BL992" s="145"/>
    </row>
    <row r="993" spans="1:64" ht="12.75" customHeight="1">
      <c r="A993" s="145"/>
      <c r="P993" s="292"/>
      <c r="Q993" s="292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271"/>
      <c r="AE993" s="271"/>
      <c r="AF993" s="271"/>
      <c r="AG993" s="271"/>
      <c r="AH993" s="271"/>
      <c r="AI993" s="271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45"/>
      <c r="BE993" s="145"/>
      <c r="BF993" s="145"/>
      <c r="BG993" s="145"/>
      <c r="BH993" s="145"/>
      <c r="BI993" s="145"/>
      <c r="BJ993" s="145"/>
      <c r="BK993" s="145"/>
      <c r="BL993" s="145"/>
    </row>
    <row r="994" spans="1:64" ht="12.75" customHeight="1">
      <c r="A994" s="145"/>
      <c r="P994" s="292"/>
      <c r="Q994" s="292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271"/>
      <c r="AE994" s="271"/>
      <c r="AF994" s="271"/>
      <c r="AG994" s="271"/>
      <c r="AH994" s="271"/>
      <c r="AI994" s="271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45"/>
      <c r="BE994" s="145"/>
      <c r="BF994" s="145"/>
      <c r="BG994" s="145"/>
      <c r="BH994" s="145"/>
      <c r="BI994" s="145"/>
      <c r="BJ994" s="145"/>
      <c r="BK994" s="145"/>
      <c r="BL994" s="145"/>
    </row>
    <row r="995" spans="1:64" ht="12.75" customHeight="1">
      <c r="A995" s="145"/>
      <c r="P995" s="292"/>
      <c r="Q995" s="292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  <c r="AC995" s="145"/>
      <c r="AD995" s="271"/>
      <c r="AE995" s="271"/>
      <c r="AF995" s="271"/>
      <c r="AG995" s="271"/>
      <c r="AH995" s="271"/>
      <c r="AI995" s="271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  <c r="BC995" s="145"/>
      <c r="BD995" s="145"/>
      <c r="BE995" s="145"/>
      <c r="BF995" s="145"/>
      <c r="BG995" s="145"/>
      <c r="BH995" s="145"/>
      <c r="BI995" s="145"/>
      <c r="BJ995" s="145"/>
      <c r="BK995" s="145"/>
      <c r="BL995" s="145"/>
    </row>
    <row r="996" spans="1:64" ht="12.75" customHeight="1">
      <c r="A996" s="145"/>
      <c r="P996" s="292"/>
      <c r="Q996" s="292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271"/>
      <c r="AE996" s="271"/>
      <c r="AF996" s="271"/>
      <c r="AG996" s="271"/>
      <c r="AH996" s="271"/>
      <c r="AI996" s="271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</row>
    <row r="997" spans="1:64" ht="12.75" customHeight="1">
      <c r="A997" s="145"/>
      <c r="P997" s="292"/>
      <c r="Q997" s="292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271"/>
      <c r="AE997" s="271"/>
      <c r="AF997" s="271"/>
      <c r="AG997" s="271"/>
      <c r="AH997" s="271"/>
      <c r="AI997" s="271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</row>
    <row r="998" spans="1:64" ht="12.75" customHeight="1">
      <c r="A998" s="145"/>
      <c r="P998" s="292"/>
      <c r="Q998" s="292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271"/>
      <c r="AE998" s="271"/>
      <c r="AF998" s="271"/>
      <c r="AG998" s="271"/>
      <c r="AH998" s="271"/>
      <c r="AI998" s="271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</row>
    <row r="999" spans="1:64" ht="12.75" customHeight="1">
      <c r="A999" s="145"/>
      <c r="P999" s="292"/>
      <c r="Q999" s="292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271"/>
      <c r="AE999" s="271"/>
      <c r="AF999" s="271"/>
      <c r="AG999" s="271"/>
      <c r="AH999" s="271"/>
      <c r="AI999" s="271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</row>
    <row r="1000" spans="1:64" ht="12.75" customHeight="1">
      <c r="A1000" s="145"/>
      <c r="P1000" s="292"/>
      <c r="Q1000" s="292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271"/>
      <c r="AE1000" s="271"/>
      <c r="AF1000" s="271"/>
      <c r="AG1000" s="271"/>
      <c r="AH1000" s="271"/>
      <c r="AI1000" s="271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</row>
    <row r="1001" spans="1:64" ht="12.75" customHeight="1">
      <c r="A1001" s="145"/>
      <c r="P1001" s="292"/>
      <c r="Q1001" s="292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271"/>
      <c r="AE1001" s="271"/>
      <c r="AF1001" s="271"/>
      <c r="AG1001" s="271"/>
      <c r="AH1001" s="271"/>
      <c r="AI1001" s="271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</row>
    <row r="1002" spans="1:64" ht="12.75" customHeight="1">
      <c r="A1002" s="145"/>
      <c r="P1002" s="292"/>
      <c r="Q1002" s="292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271"/>
      <c r="AE1002" s="271"/>
      <c r="AF1002" s="271"/>
      <c r="AG1002" s="271"/>
      <c r="AH1002" s="271"/>
      <c r="AI1002" s="271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</row>
    <row r="1003" spans="1:64" ht="12.75" customHeight="1">
      <c r="A1003" s="145"/>
      <c r="P1003" s="292"/>
      <c r="Q1003" s="292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271"/>
      <c r="AE1003" s="271"/>
      <c r="AF1003" s="271"/>
      <c r="AG1003" s="271"/>
      <c r="AH1003" s="271"/>
      <c r="AI1003" s="271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</row>
    <row r="1004" spans="1:64" ht="12.75" customHeight="1">
      <c r="A1004" s="145"/>
      <c r="P1004" s="292"/>
      <c r="Q1004" s="292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271"/>
      <c r="AE1004" s="271"/>
      <c r="AF1004" s="271"/>
      <c r="AG1004" s="271"/>
      <c r="AH1004" s="271"/>
      <c r="AI1004" s="271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</row>
    <row r="1005" spans="1:64" ht="12.75" customHeight="1">
      <c r="A1005" s="145"/>
      <c r="P1005" s="292"/>
      <c r="Q1005" s="292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271"/>
      <c r="AE1005" s="271"/>
      <c r="AF1005" s="271"/>
      <c r="AG1005" s="271"/>
      <c r="AH1005" s="271"/>
      <c r="AI1005" s="271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45"/>
      <c r="BE1005" s="145"/>
      <c r="BF1005" s="145"/>
      <c r="BG1005" s="145"/>
      <c r="BH1005" s="145"/>
      <c r="BI1005" s="145"/>
      <c r="BJ1005" s="145"/>
      <c r="BK1005" s="145"/>
      <c r="BL1005" s="145"/>
    </row>
    <row r="1006" spans="1:64" ht="12.75" customHeight="1">
      <c r="A1006" s="145"/>
      <c r="P1006" s="292"/>
      <c r="Q1006" s="292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271"/>
      <c r="AE1006" s="271"/>
      <c r="AF1006" s="271"/>
      <c r="AG1006" s="271"/>
      <c r="AH1006" s="271"/>
      <c r="AI1006" s="271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45"/>
      <c r="BE1006" s="145"/>
      <c r="BF1006" s="145"/>
      <c r="BG1006" s="145"/>
      <c r="BH1006" s="145"/>
      <c r="BI1006" s="145"/>
      <c r="BJ1006" s="145"/>
      <c r="BK1006" s="145"/>
      <c r="BL1006" s="145"/>
    </row>
    <row r="1007" spans="1:64" ht="12.75" customHeight="1">
      <c r="A1007" s="145"/>
      <c r="P1007" s="292"/>
      <c r="Q1007" s="292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271"/>
      <c r="AE1007" s="271"/>
      <c r="AF1007" s="271"/>
      <c r="AG1007" s="271"/>
      <c r="AH1007" s="271"/>
      <c r="AI1007" s="271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45"/>
      <c r="BE1007" s="145"/>
      <c r="BF1007" s="145"/>
      <c r="BG1007" s="145"/>
      <c r="BH1007" s="145"/>
      <c r="BI1007" s="145"/>
      <c r="BJ1007" s="145"/>
      <c r="BK1007" s="145"/>
      <c r="BL1007" s="145"/>
    </row>
    <row r="1008" spans="1:64" ht="12.75" customHeight="1">
      <c r="A1008" s="145"/>
      <c r="P1008" s="292"/>
      <c r="Q1008" s="292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271"/>
      <c r="AE1008" s="271"/>
      <c r="AF1008" s="271"/>
      <c r="AG1008" s="271"/>
      <c r="AH1008" s="271"/>
      <c r="AI1008" s="271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BJ1008" s="145"/>
      <c r="BK1008" s="145"/>
      <c r="BL1008" s="145"/>
    </row>
    <row r="1009" spans="1:64" ht="12.75" customHeight="1">
      <c r="A1009" s="145"/>
      <c r="P1009" s="292"/>
      <c r="Q1009" s="292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271"/>
      <c r="AE1009" s="271"/>
      <c r="AF1009" s="271"/>
      <c r="AG1009" s="271"/>
      <c r="AH1009" s="271"/>
      <c r="AI1009" s="271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</row>
    <row r="1010" spans="1:64" ht="12.75" customHeight="1">
      <c r="A1010" s="145"/>
      <c r="P1010" s="292"/>
      <c r="Q1010" s="292"/>
      <c r="R1010" s="145"/>
      <c r="S1010" s="145"/>
      <c r="T1010" s="145"/>
      <c r="U1010" s="145"/>
      <c r="V1010" s="145"/>
      <c r="W1010" s="145"/>
      <c r="X1010" s="145"/>
      <c r="Y1010" s="145"/>
      <c r="Z1010" s="145"/>
      <c r="AA1010" s="145"/>
      <c r="AB1010" s="145"/>
      <c r="AC1010" s="145"/>
      <c r="AD1010" s="271"/>
      <c r="AE1010" s="271"/>
      <c r="AF1010" s="271"/>
      <c r="AG1010" s="271"/>
      <c r="AH1010" s="271"/>
      <c r="AI1010" s="271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45"/>
      <c r="BE1010" s="145"/>
      <c r="BF1010" s="145"/>
      <c r="BG1010" s="145"/>
      <c r="BH1010" s="145"/>
      <c r="BI1010" s="145"/>
      <c r="BJ1010" s="145"/>
      <c r="BK1010" s="145"/>
      <c r="BL1010" s="145"/>
    </row>
    <row r="1011" spans="1:64" ht="12.75" customHeight="1">
      <c r="A1011" s="145"/>
      <c r="P1011" s="292"/>
      <c r="Q1011" s="292"/>
      <c r="R1011" s="145"/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271"/>
      <c r="AE1011" s="271"/>
      <c r="AF1011" s="271"/>
      <c r="AG1011" s="271"/>
      <c r="AH1011" s="271"/>
      <c r="AI1011" s="271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BJ1011" s="145"/>
      <c r="BK1011" s="145"/>
      <c r="BL1011" s="145"/>
    </row>
    <row r="1012" spans="1:64" ht="12.75" customHeight="1">
      <c r="A1012" s="145"/>
      <c r="P1012" s="292"/>
      <c r="Q1012" s="292"/>
      <c r="R1012" s="145"/>
      <c r="S1012" s="145"/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271"/>
      <c r="AE1012" s="271"/>
      <c r="AF1012" s="271"/>
      <c r="AG1012" s="271"/>
      <c r="AH1012" s="271"/>
      <c r="AI1012" s="271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45"/>
      <c r="BE1012" s="145"/>
      <c r="BF1012" s="145"/>
      <c r="BG1012" s="145"/>
      <c r="BH1012" s="145"/>
      <c r="BI1012" s="145"/>
      <c r="BJ1012" s="145"/>
      <c r="BK1012" s="145"/>
      <c r="BL1012" s="145"/>
    </row>
    <row r="1013" spans="1:64" ht="12.75" customHeight="1">
      <c r="A1013" s="145"/>
      <c r="P1013" s="292"/>
      <c r="Q1013" s="292"/>
      <c r="R1013" s="145"/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271"/>
      <c r="AE1013" s="271"/>
      <c r="AF1013" s="271"/>
      <c r="AG1013" s="271"/>
      <c r="AH1013" s="271"/>
      <c r="AI1013" s="271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45"/>
      <c r="BE1013" s="145"/>
      <c r="BF1013" s="145"/>
      <c r="BG1013" s="145"/>
      <c r="BH1013" s="145"/>
      <c r="BI1013" s="145"/>
      <c r="BJ1013" s="145"/>
      <c r="BK1013" s="145"/>
      <c r="BL1013" s="145"/>
    </row>
    <row r="1014" spans="1:64" ht="12.75" customHeight="1">
      <c r="A1014" s="145"/>
      <c r="P1014" s="292"/>
      <c r="Q1014" s="292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271"/>
      <c r="AE1014" s="271"/>
      <c r="AF1014" s="271"/>
      <c r="AG1014" s="271"/>
      <c r="AH1014" s="271"/>
      <c r="AI1014" s="271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</row>
    <row r="1015" spans="1:64" ht="12.75" customHeight="1">
      <c r="A1015" s="145"/>
      <c r="P1015" s="292"/>
      <c r="Q1015" s="292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271"/>
      <c r="AE1015" s="271"/>
      <c r="AF1015" s="271"/>
      <c r="AG1015" s="271"/>
      <c r="AH1015" s="271"/>
      <c r="AI1015" s="271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</row>
    <row r="1016" spans="1:64" ht="12.75" customHeight="1">
      <c r="A1016" s="145"/>
      <c r="P1016" s="292"/>
      <c r="Q1016" s="292"/>
      <c r="R1016" s="145"/>
      <c r="S1016" s="145"/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271"/>
      <c r="AE1016" s="271"/>
      <c r="AF1016" s="271"/>
      <c r="AG1016" s="271"/>
      <c r="AH1016" s="271"/>
      <c r="AI1016" s="271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</row>
    <row r="1017" spans="1:64" ht="12.75" customHeight="1">
      <c r="A1017" s="145"/>
      <c r="P1017" s="292"/>
      <c r="Q1017" s="292"/>
      <c r="R1017" s="145"/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271"/>
      <c r="AE1017" s="271"/>
      <c r="AF1017" s="271"/>
      <c r="AG1017" s="271"/>
      <c r="AH1017" s="271"/>
      <c r="AI1017" s="271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</row>
    <row r="1018" spans="1:64" ht="12.75" customHeight="1">
      <c r="A1018" s="145"/>
      <c r="P1018" s="292"/>
      <c r="Q1018" s="292"/>
      <c r="R1018" s="145"/>
      <c r="S1018" s="145"/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271"/>
      <c r="AE1018" s="271"/>
      <c r="AF1018" s="271"/>
      <c r="AG1018" s="271"/>
      <c r="AH1018" s="271"/>
      <c r="AI1018" s="271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</row>
    <row r="1019" spans="1:64" ht="12.75" customHeight="1">
      <c r="A1019" s="145"/>
      <c r="P1019" s="292"/>
      <c r="Q1019" s="292"/>
      <c r="R1019" s="145"/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271"/>
      <c r="AE1019" s="271"/>
      <c r="AF1019" s="271"/>
      <c r="AG1019" s="271"/>
      <c r="AH1019" s="271"/>
      <c r="AI1019" s="271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</row>
    <row r="1020" spans="1:64" ht="12.75" customHeight="1">
      <c r="A1020" s="145"/>
      <c r="P1020" s="292"/>
      <c r="Q1020" s="292"/>
      <c r="R1020" s="145"/>
      <c r="S1020" s="145"/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271"/>
      <c r="AE1020" s="271"/>
      <c r="AF1020" s="271"/>
      <c r="AG1020" s="271"/>
      <c r="AH1020" s="271"/>
      <c r="AI1020" s="271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</row>
    <row r="1021" spans="1:64" ht="12.75" customHeight="1">
      <c r="A1021" s="145"/>
      <c r="P1021" s="292"/>
      <c r="Q1021" s="292"/>
      <c r="R1021" s="145"/>
      <c r="S1021" s="145"/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271"/>
      <c r="AE1021" s="271"/>
      <c r="AF1021" s="271"/>
      <c r="AG1021" s="271"/>
      <c r="AH1021" s="271"/>
      <c r="AI1021" s="271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</row>
    <row r="1022" spans="1:64" ht="12.75" customHeight="1">
      <c r="A1022" s="145"/>
      <c r="P1022" s="292"/>
      <c r="Q1022" s="292"/>
      <c r="R1022" s="145"/>
      <c r="S1022" s="145"/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271"/>
      <c r="AE1022" s="271"/>
      <c r="AF1022" s="271"/>
      <c r="AG1022" s="271"/>
      <c r="AH1022" s="271"/>
      <c r="AI1022" s="271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</row>
    <row r="1023" spans="1:64" ht="12.75" customHeight="1">
      <c r="A1023" s="145"/>
      <c r="P1023" s="292"/>
      <c r="Q1023" s="292"/>
      <c r="R1023" s="145"/>
      <c r="S1023" s="145"/>
      <c r="T1023" s="145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D1023" s="271"/>
      <c r="AE1023" s="271"/>
      <c r="AF1023" s="271"/>
      <c r="AG1023" s="271"/>
      <c r="AH1023" s="271"/>
      <c r="AI1023" s="271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45"/>
      <c r="BE1023" s="145"/>
      <c r="BF1023" s="145"/>
      <c r="BG1023" s="145"/>
      <c r="BH1023" s="145"/>
      <c r="BI1023" s="145"/>
      <c r="BJ1023" s="145"/>
      <c r="BK1023" s="145"/>
      <c r="BL1023" s="145"/>
    </row>
    <row r="1024" spans="1:64" ht="12.75" customHeight="1">
      <c r="A1024" s="145"/>
      <c r="P1024" s="292"/>
      <c r="Q1024" s="292"/>
      <c r="R1024" s="145"/>
      <c r="S1024" s="145"/>
      <c r="T1024" s="145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D1024" s="271"/>
      <c r="AE1024" s="271"/>
      <c r="AF1024" s="271"/>
      <c r="AG1024" s="271"/>
      <c r="AH1024" s="271"/>
      <c r="AI1024" s="271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</row>
    <row r="1025" spans="1:64" ht="12.75" customHeight="1">
      <c r="A1025" s="145"/>
      <c r="P1025" s="292"/>
      <c r="Q1025" s="292"/>
      <c r="R1025" s="145"/>
      <c r="S1025" s="145"/>
      <c r="T1025" s="145"/>
      <c r="U1025" s="145"/>
      <c r="V1025" s="145"/>
      <c r="W1025" s="145"/>
      <c r="X1025" s="145"/>
      <c r="Y1025" s="145"/>
      <c r="Z1025" s="145"/>
      <c r="AA1025" s="145"/>
      <c r="AB1025" s="145"/>
      <c r="AC1025" s="145"/>
      <c r="AD1025" s="271"/>
      <c r="AE1025" s="271"/>
      <c r="AF1025" s="271"/>
      <c r="AG1025" s="271"/>
      <c r="AH1025" s="271"/>
      <c r="AI1025" s="271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</row>
    <row r="1026" spans="1:64" ht="12.75" customHeight="1">
      <c r="A1026" s="145"/>
      <c r="P1026" s="292"/>
      <c r="Q1026" s="292"/>
      <c r="R1026" s="145"/>
      <c r="S1026" s="145"/>
      <c r="T1026" s="145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D1026" s="271"/>
      <c r="AE1026" s="271"/>
      <c r="AF1026" s="271"/>
      <c r="AG1026" s="271"/>
      <c r="AH1026" s="271"/>
      <c r="AI1026" s="271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</row>
    <row r="1027" spans="1:64" ht="12.75" customHeight="1">
      <c r="A1027" s="145"/>
      <c r="P1027" s="292"/>
      <c r="Q1027" s="292"/>
      <c r="R1027" s="145"/>
      <c r="S1027" s="145"/>
      <c r="T1027" s="145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D1027" s="271"/>
      <c r="AE1027" s="271"/>
      <c r="AF1027" s="271"/>
      <c r="AG1027" s="271"/>
      <c r="AH1027" s="271"/>
      <c r="AI1027" s="271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</row>
    <row r="1028" spans="1:64" ht="12.75" customHeight="1">
      <c r="A1028" s="145"/>
      <c r="P1028" s="292"/>
      <c r="Q1028" s="292"/>
      <c r="R1028" s="145"/>
      <c r="S1028" s="145"/>
      <c r="T1028" s="145"/>
      <c r="U1028" s="145"/>
      <c r="V1028" s="145"/>
      <c r="W1028" s="145"/>
      <c r="X1028" s="145"/>
      <c r="Y1028" s="145"/>
      <c r="Z1028" s="145"/>
      <c r="AA1028" s="145"/>
      <c r="AB1028" s="145"/>
      <c r="AC1028" s="145"/>
      <c r="AD1028" s="271"/>
      <c r="AE1028" s="271"/>
      <c r="AF1028" s="271"/>
      <c r="AG1028" s="271"/>
      <c r="AH1028" s="271"/>
      <c r="AI1028" s="271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</row>
    <row r="1029" spans="1:64" ht="12.75" customHeight="1">
      <c r="A1029" s="145"/>
      <c r="P1029" s="292"/>
      <c r="Q1029" s="292"/>
      <c r="R1029" s="145"/>
      <c r="S1029" s="145"/>
      <c r="T1029" s="145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D1029" s="271"/>
      <c r="AE1029" s="271"/>
      <c r="AF1029" s="271"/>
      <c r="AG1029" s="271"/>
      <c r="AH1029" s="271"/>
      <c r="AI1029" s="271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</row>
    <row r="1030" spans="1:64" ht="12.75" customHeight="1">
      <c r="A1030" s="145"/>
      <c r="P1030" s="292"/>
      <c r="Q1030" s="292"/>
      <c r="R1030" s="145"/>
      <c r="S1030" s="145"/>
      <c r="T1030" s="145"/>
      <c r="U1030" s="145"/>
      <c r="V1030" s="145"/>
      <c r="W1030" s="145"/>
      <c r="X1030" s="145"/>
      <c r="Y1030" s="145"/>
      <c r="Z1030" s="145"/>
      <c r="AA1030" s="145"/>
      <c r="AB1030" s="145"/>
      <c r="AC1030" s="145"/>
      <c r="AD1030" s="271"/>
      <c r="AE1030" s="271"/>
      <c r="AF1030" s="271"/>
      <c r="AG1030" s="271"/>
      <c r="AH1030" s="271"/>
      <c r="AI1030" s="271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45"/>
      <c r="BE1030" s="145"/>
      <c r="BF1030" s="145"/>
      <c r="BG1030" s="145"/>
      <c r="BH1030" s="145"/>
      <c r="BI1030" s="145"/>
      <c r="BJ1030" s="145"/>
      <c r="BK1030" s="145"/>
      <c r="BL1030" s="145"/>
    </row>
    <row r="1031" spans="1:64" ht="12.75" customHeight="1">
      <c r="A1031" s="145"/>
      <c r="P1031" s="292"/>
      <c r="Q1031" s="292"/>
      <c r="R1031" s="145"/>
      <c r="S1031" s="145"/>
      <c r="T1031" s="145"/>
      <c r="U1031" s="145"/>
      <c r="V1031" s="145"/>
      <c r="W1031" s="145"/>
      <c r="X1031" s="145"/>
      <c r="Y1031" s="145"/>
      <c r="Z1031" s="145"/>
      <c r="AA1031" s="145"/>
      <c r="AB1031" s="145"/>
      <c r="AC1031" s="145"/>
      <c r="AD1031" s="271"/>
      <c r="AE1031" s="271"/>
      <c r="AF1031" s="271"/>
      <c r="AG1031" s="271"/>
      <c r="AH1031" s="271"/>
      <c r="AI1031" s="271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</row>
    <row r="1032" spans="1:64" ht="12.75" customHeight="1">
      <c r="A1032" s="145"/>
      <c r="P1032" s="292"/>
      <c r="Q1032" s="292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271"/>
      <c r="AE1032" s="271"/>
      <c r="AF1032" s="271"/>
      <c r="AG1032" s="271"/>
      <c r="AH1032" s="271"/>
      <c r="AI1032" s="271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</row>
    <row r="1033" spans="1:64" ht="12.75" customHeight="1">
      <c r="A1033" s="145"/>
      <c r="P1033" s="292"/>
      <c r="Q1033" s="292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271"/>
      <c r="AE1033" s="271"/>
      <c r="AF1033" s="271"/>
      <c r="AG1033" s="271"/>
      <c r="AH1033" s="271"/>
      <c r="AI1033" s="271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</row>
    <row r="1034" spans="1:64" ht="12.75" customHeight="1">
      <c r="A1034" s="145"/>
      <c r="P1034" s="292"/>
      <c r="Q1034" s="292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271"/>
      <c r="AE1034" s="271"/>
      <c r="AF1034" s="271"/>
      <c r="AG1034" s="271"/>
      <c r="AH1034" s="271"/>
      <c r="AI1034" s="271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</row>
    <row r="1035" spans="1:64" ht="12.75" customHeight="1">
      <c r="A1035" s="145"/>
      <c r="P1035" s="292"/>
      <c r="Q1035" s="292"/>
      <c r="R1035" s="145"/>
      <c r="S1035" s="145"/>
      <c r="T1035" s="145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D1035" s="271"/>
      <c r="AE1035" s="271"/>
      <c r="AF1035" s="271"/>
      <c r="AG1035" s="271"/>
      <c r="AH1035" s="271"/>
      <c r="AI1035" s="271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</row>
    <row r="1036" spans="1:64" ht="12.75" customHeight="1">
      <c r="A1036" s="145"/>
      <c r="P1036" s="292"/>
      <c r="Q1036" s="292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271"/>
      <c r="AE1036" s="271"/>
      <c r="AF1036" s="271"/>
      <c r="AG1036" s="271"/>
      <c r="AH1036" s="271"/>
      <c r="AI1036" s="271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</row>
    <row r="1037" spans="1:64" ht="12.75" customHeight="1">
      <c r="A1037" s="145"/>
      <c r="P1037" s="292"/>
      <c r="Q1037" s="292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271"/>
      <c r="AE1037" s="271"/>
      <c r="AF1037" s="271"/>
      <c r="AG1037" s="271"/>
      <c r="AH1037" s="271"/>
      <c r="AI1037" s="271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</row>
    <row r="1038" spans="1:64" ht="12.75" customHeight="1">
      <c r="A1038" s="145"/>
      <c r="P1038" s="292"/>
      <c r="Q1038" s="292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271"/>
      <c r="AE1038" s="271"/>
      <c r="AF1038" s="271"/>
      <c r="AG1038" s="271"/>
      <c r="AH1038" s="271"/>
      <c r="AI1038" s="271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</row>
    <row r="1039" spans="1:64" ht="12.75" customHeight="1">
      <c r="A1039" s="145"/>
      <c r="P1039" s="292"/>
      <c r="Q1039" s="292"/>
      <c r="R1039" s="145"/>
      <c r="S1039" s="145"/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271"/>
      <c r="AE1039" s="271"/>
      <c r="AF1039" s="271"/>
      <c r="AG1039" s="271"/>
      <c r="AH1039" s="271"/>
      <c r="AI1039" s="271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</row>
    <row r="1040" spans="1:64" ht="12.75" customHeight="1">
      <c r="A1040" s="145"/>
      <c r="P1040" s="292"/>
      <c r="Q1040" s="292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271"/>
      <c r="AE1040" s="271"/>
      <c r="AF1040" s="271"/>
      <c r="AG1040" s="271"/>
      <c r="AH1040" s="271"/>
      <c r="AI1040" s="271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</row>
    <row r="1041" spans="1:64" ht="12.75" customHeight="1">
      <c r="A1041" s="145"/>
      <c r="B1041" s="266"/>
      <c r="C1041" s="144"/>
      <c r="I1041" s="273"/>
      <c r="J1041" s="273"/>
      <c r="K1041" s="273"/>
      <c r="L1041" s="274"/>
      <c r="M1041" s="273"/>
      <c r="P1041" s="292"/>
      <c r="Q1041" s="292"/>
      <c r="R1041" s="145"/>
      <c r="S1041" s="145"/>
      <c r="T1041" s="145"/>
      <c r="U1041" s="145"/>
      <c r="V1041" s="145"/>
      <c r="W1041" s="145"/>
      <c r="X1041" s="145"/>
      <c r="Y1041" s="145"/>
      <c r="Z1041" s="145"/>
      <c r="AA1041" s="145"/>
      <c r="AB1041" s="145"/>
      <c r="AC1041" s="145"/>
      <c r="AD1041" s="271"/>
      <c r="AE1041" s="271"/>
      <c r="AF1041" s="271"/>
      <c r="AG1041" s="271"/>
      <c r="AH1041" s="271"/>
      <c r="AI1041" s="271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BJ1041" s="145"/>
      <c r="BK1041" s="145"/>
      <c r="BL1041" s="145"/>
    </row>
    <row r="1042" spans="1:64" ht="12.75" customHeight="1">
      <c r="A1042" s="145"/>
      <c r="B1042" s="266"/>
      <c r="C1042" s="144"/>
      <c r="I1042" s="273"/>
      <c r="J1042" s="273"/>
      <c r="K1042" s="273"/>
      <c r="L1042" s="274"/>
      <c r="M1042" s="273"/>
      <c r="P1042" s="292"/>
      <c r="Q1042" s="292"/>
      <c r="R1042" s="145"/>
      <c r="S1042" s="145"/>
      <c r="T1042" s="145"/>
      <c r="U1042" s="145"/>
      <c r="V1042" s="145"/>
      <c r="W1042" s="145"/>
      <c r="X1042" s="145"/>
      <c r="Y1042" s="145"/>
      <c r="Z1042" s="145"/>
      <c r="AA1042" s="145"/>
      <c r="AB1042" s="145"/>
      <c r="AC1042" s="145"/>
      <c r="AD1042" s="271"/>
      <c r="AE1042" s="271"/>
      <c r="AF1042" s="271"/>
      <c r="AG1042" s="271"/>
      <c r="AH1042" s="271"/>
      <c r="AI1042" s="271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45"/>
      <c r="BE1042" s="145"/>
      <c r="BF1042" s="145"/>
      <c r="BG1042" s="145"/>
      <c r="BH1042" s="145"/>
      <c r="BI1042" s="145"/>
      <c r="BJ1042" s="145"/>
      <c r="BK1042" s="145"/>
      <c r="BL1042" s="145"/>
    </row>
    <row r="1043" spans="1:64" ht="12.75" customHeight="1">
      <c r="A1043" s="145"/>
      <c r="B1043" s="145"/>
      <c r="C1043" s="144"/>
      <c r="I1043" s="273"/>
      <c r="J1043" s="273"/>
      <c r="K1043" s="273"/>
      <c r="L1043" s="274"/>
      <c r="M1043" s="273"/>
      <c r="P1043" s="292"/>
      <c r="Q1043" s="292"/>
      <c r="R1043" s="145"/>
      <c r="S1043" s="145"/>
      <c r="T1043" s="145"/>
      <c r="U1043" s="145"/>
      <c r="V1043" s="145"/>
      <c r="W1043" s="145"/>
      <c r="X1043" s="145"/>
      <c r="Y1043" s="145"/>
      <c r="Z1043" s="145"/>
      <c r="AA1043" s="145"/>
      <c r="AB1043" s="145"/>
      <c r="AC1043" s="145"/>
      <c r="AD1043" s="271"/>
      <c r="AE1043" s="271"/>
      <c r="AF1043" s="271"/>
      <c r="AG1043" s="271"/>
      <c r="AH1043" s="271"/>
      <c r="AI1043" s="271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BJ1043" s="145"/>
      <c r="BK1043" s="145"/>
      <c r="BL1043" s="145"/>
    </row>
    <row r="1044" spans="1:64" ht="12.75" customHeight="1">
      <c r="A1044" s="145"/>
      <c r="B1044" s="145"/>
      <c r="C1044" s="144"/>
      <c r="I1044" s="273"/>
      <c r="J1044" s="273"/>
      <c r="K1044" s="273"/>
      <c r="L1044" s="274"/>
      <c r="M1044" s="273"/>
      <c r="P1044" s="292"/>
      <c r="Q1044" s="292"/>
      <c r="R1044" s="145"/>
      <c r="S1044" s="145"/>
      <c r="T1044" s="145"/>
      <c r="U1044" s="145"/>
      <c r="V1044" s="145"/>
      <c r="W1044" s="145"/>
      <c r="X1044" s="145"/>
      <c r="Y1044" s="145"/>
      <c r="Z1044" s="145"/>
      <c r="AA1044" s="145"/>
      <c r="AB1044" s="145"/>
      <c r="AC1044" s="145"/>
      <c r="AD1044" s="271"/>
      <c r="AE1044" s="271"/>
      <c r="AF1044" s="271"/>
      <c r="AG1044" s="271"/>
      <c r="AH1044" s="271"/>
      <c r="AI1044" s="271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BJ1044" s="145"/>
      <c r="BK1044" s="145"/>
      <c r="BL1044" s="145"/>
    </row>
    <row r="1045" spans="1:64" ht="12.75" customHeight="1">
      <c r="A1045" s="145"/>
      <c r="B1045" s="145"/>
      <c r="C1045" s="144"/>
      <c r="I1045" s="273"/>
      <c r="J1045" s="273"/>
      <c r="K1045" s="273"/>
      <c r="L1045" s="274"/>
      <c r="M1045" s="273"/>
      <c r="P1045" s="292"/>
      <c r="Q1045" s="292"/>
      <c r="R1045" s="145"/>
      <c r="S1045" s="145"/>
      <c r="T1045" s="145"/>
      <c r="U1045" s="145"/>
      <c r="V1045" s="145"/>
      <c r="W1045" s="145"/>
      <c r="X1045" s="145"/>
      <c r="Y1045" s="145"/>
      <c r="Z1045" s="145"/>
      <c r="AA1045" s="145"/>
      <c r="AB1045" s="145"/>
      <c r="AC1045" s="145"/>
      <c r="AD1045" s="271"/>
      <c r="AE1045" s="271"/>
      <c r="AF1045" s="271"/>
      <c r="AG1045" s="271"/>
      <c r="AH1045" s="271"/>
      <c r="AI1045" s="271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BJ1045" s="145"/>
      <c r="BK1045" s="145"/>
      <c r="BL1045" s="145"/>
    </row>
    <row r="1046" spans="1:64" ht="12.75" customHeight="1">
      <c r="A1046" s="145"/>
      <c r="B1046" s="145"/>
      <c r="C1046" s="144"/>
      <c r="I1046" s="273"/>
      <c r="J1046" s="273"/>
      <c r="K1046" s="273"/>
      <c r="L1046" s="274"/>
      <c r="M1046" s="273"/>
      <c r="P1046" s="292"/>
      <c r="Q1046" s="292"/>
      <c r="R1046" s="145"/>
      <c r="S1046" s="145"/>
      <c r="T1046" s="145"/>
      <c r="U1046" s="145"/>
      <c r="V1046" s="145"/>
      <c r="W1046" s="145"/>
      <c r="X1046" s="145"/>
      <c r="Y1046" s="145"/>
      <c r="Z1046" s="145"/>
      <c r="AA1046" s="145"/>
      <c r="AB1046" s="145"/>
      <c r="AC1046" s="145"/>
      <c r="AD1046" s="271"/>
      <c r="AE1046" s="271"/>
      <c r="AF1046" s="271"/>
      <c r="AG1046" s="271"/>
      <c r="AH1046" s="271"/>
      <c r="AI1046" s="271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  <c r="BC1046" s="145"/>
      <c r="BD1046" s="145"/>
      <c r="BE1046" s="145"/>
      <c r="BF1046" s="145"/>
      <c r="BG1046" s="145"/>
      <c r="BH1046" s="145"/>
      <c r="BI1046" s="145"/>
      <c r="BJ1046" s="145"/>
      <c r="BK1046" s="145"/>
      <c r="BL1046" s="145"/>
    </row>
    <row r="1047" spans="1:64" ht="12.75" customHeight="1">
      <c r="A1047" s="145"/>
      <c r="B1047" s="145"/>
      <c r="C1047" s="144"/>
      <c r="I1047" s="273"/>
      <c r="J1047" s="273"/>
      <c r="K1047" s="273"/>
      <c r="L1047" s="274"/>
      <c r="M1047" s="273"/>
      <c r="P1047" s="292"/>
      <c r="Q1047" s="292"/>
      <c r="R1047" s="145"/>
      <c r="S1047" s="145"/>
      <c r="T1047" s="145"/>
      <c r="U1047" s="145"/>
      <c r="V1047" s="145"/>
      <c r="W1047" s="145"/>
      <c r="X1047" s="145"/>
      <c r="Y1047" s="145"/>
      <c r="Z1047" s="145"/>
      <c r="AA1047" s="145"/>
      <c r="AB1047" s="145"/>
      <c r="AC1047" s="145"/>
      <c r="AD1047" s="271"/>
      <c r="AE1047" s="271"/>
      <c r="AF1047" s="271"/>
      <c r="AG1047" s="271"/>
      <c r="AH1047" s="271"/>
      <c r="AI1047" s="271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45"/>
      <c r="BE1047" s="145"/>
      <c r="BF1047" s="145"/>
      <c r="BG1047" s="145"/>
      <c r="BH1047" s="145"/>
      <c r="BI1047" s="145"/>
      <c r="BJ1047" s="145"/>
      <c r="BK1047" s="145"/>
      <c r="BL1047" s="145"/>
    </row>
    <row r="1048" spans="1:64" ht="12.75" customHeight="1">
      <c r="A1048" s="145"/>
      <c r="B1048" s="145"/>
      <c r="C1048" s="144"/>
      <c r="I1048" s="273"/>
      <c r="J1048" s="273"/>
      <c r="K1048" s="273"/>
      <c r="L1048" s="274"/>
      <c r="M1048" s="273"/>
      <c r="P1048" s="292"/>
      <c r="Q1048" s="292"/>
      <c r="R1048" s="145"/>
      <c r="S1048" s="145"/>
      <c r="T1048" s="145"/>
      <c r="U1048" s="145"/>
      <c r="V1048" s="145"/>
      <c r="W1048" s="145"/>
      <c r="X1048" s="145"/>
      <c r="Y1048" s="145"/>
      <c r="Z1048" s="145"/>
      <c r="AA1048" s="145"/>
      <c r="AB1048" s="145"/>
      <c r="AC1048" s="145"/>
      <c r="AD1048" s="271"/>
      <c r="AE1048" s="271"/>
      <c r="AF1048" s="271"/>
      <c r="AG1048" s="271"/>
      <c r="AH1048" s="271"/>
      <c r="AI1048" s="271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  <c r="BC1048" s="145"/>
      <c r="BD1048" s="145"/>
      <c r="BE1048" s="145"/>
      <c r="BF1048" s="145"/>
      <c r="BG1048" s="145"/>
      <c r="BH1048" s="145"/>
      <c r="BI1048" s="145"/>
      <c r="BJ1048" s="145"/>
      <c r="BK1048" s="145"/>
      <c r="BL1048" s="145"/>
    </row>
    <row r="1049" spans="1:64" ht="12.75" customHeight="1">
      <c r="A1049" s="145"/>
      <c r="B1049" s="145"/>
      <c r="C1049" s="144"/>
      <c r="I1049" s="273"/>
      <c r="J1049" s="273"/>
      <c r="K1049" s="273"/>
      <c r="L1049" s="274"/>
      <c r="M1049" s="273"/>
      <c r="P1049" s="292"/>
      <c r="Q1049" s="292"/>
      <c r="R1049" s="145"/>
      <c r="S1049" s="145"/>
      <c r="T1049" s="145"/>
      <c r="U1049" s="145"/>
      <c r="V1049" s="145"/>
      <c r="W1049" s="145"/>
      <c r="X1049" s="145"/>
      <c r="Y1049" s="145"/>
      <c r="Z1049" s="145"/>
      <c r="AA1049" s="145"/>
      <c r="AB1049" s="145"/>
      <c r="AC1049" s="145"/>
      <c r="AD1049" s="271"/>
      <c r="AE1049" s="271"/>
      <c r="AF1049" s="271"/>
      <c r="AG1049" s="271"/>
      <c r="AH1049" s="271"/>
      <c r="AI1049" s="271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45"/>
      <c r="BE1049" s="145"/>
      <c r="BF1049" s="145"/>
      <c r="BG1049" s="145"/>
      <c r="BH1049" s="145"/>
      <c r="BI1049" s="145"/>
      <c r="BJ1049" s="145"/>
      <c r="BK1049" s="145"/>
      <c r="BL1049" s="145"/>
    </row>
    <row r="1050" spans="1:64" ht="12.75" customHeight="1">
      <c r="A1050" s="145"/>
      <c r="B1050" s="145"/>
      <c r="C1050" s="144"/>
      <c r="I1050" s="273"/>
      <c r="J1050" s="273"/>
      <c r="K1050" s="273"/>
      <c r="L1050" s="274"/>
      <c r="M1050" s="273"/>
      <c r="P1050" s="292"/>
      <c r="Q1050" s="292"/>
      <c r="R1050" s="145"/>
      <c r="S1050" s="145"/>
      <c r="T1050" s="145"/>
      <c r="U1050" s="145"/>
      <c r="V1050" s="145"/>
      <c r="W1050" s="145"/>
      <c r="X1050" s="145"/>
      <c r="Y1050" s="145"/>
      <c r="Z1050" s="145"/>
      <c r="AA1050" s="145"/>
      <c r="AB1050" s="145"/>
      <c r="AC1050" s="145"/>
      <c r="AD1050" s="271"/>
      <c r="AE1050" s="271"/>
      <c r="AF1050" s="271"/>
      <c r="AG1050" s="271"/>
      <c r="AH1050" s="271"/>
      <c r="AI1050" s="271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BJ1050" s="145"/>
      <c r="BK1050" s="145"/>
      <c r="BL1050" s="145"/>
    </row>
    <row r="1051" spans="1:64" ht="12.75" customHeight="1">
      <c r="A1051" s="145"/>
      <c r="B1051" s="145"/>
      <c r="C1051" s="144"/>
      <c r="I1051" s="273"/>
      <c r="J1051" s="273"/>
      <c r="K1051" s="273"/>
      <c r="L1051" s="274"/>
      <c r="M1051" s="273"/>
      <c r="P1051" s="292"/>
      <c r="Q1051" s="292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271"/>
      <c r="AE1051" s="271"/>
      <c r="AF1051" s="271"/>
      <c r="AG1051" s="271"/>
      <c r="AH1051" s="271"/>
      <c r="AI1051" s="271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BJ1051" s="145"/>
      <c r="BK1051" s="145"/>
      <c r="BL1051" s="145"/>
    </row>
    <row r="1052" spans="1:64" ht="12.75" customHeight="1">
      <c r="A1052" s="145"/>
      <c r="B1052" s="145"/>
      <c r="C1052" s="144"/>
      <c r="I1052" s="273"/>
      <c r="J1052" s="273"/>
      <c r="K1052" s="273"/>
      <c r="L1052" s="274"/>
      <c r="M1052" s="273"/>
      <c r="P1052" s="292"/>
      <c r="Q1052" s="292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271"/>
      <c r="AE1052" s="271"/>
      <c r="AF1052" s="271"/>
      <c r="AG1052" s="271"/>
      <c r="AH1052" s="271"/>
      <c r="AI1052" s="271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45"/>
      <c r="BE1052" s="145"/>
      <c r="BF1052" s="145"/>
      <c r="BG1052" s="145"/>
      <c r="BH1052" s="145"/>
      <c r="BI1052" s="145"/>
      <c r="BJ1052" s="145"/>
      <c r="BK1052" s="145"/>
      <c r="BL1052" s="145"/>
    </row>
    <row r="1053" spans="1:64" ht="12.75" customHeight="1">
      <c r="A1053" s="145"/>
      <c r="B1053" s="145"/>
      <c r="C1053" s="144"/>
      <c r="I1053" s="273"/>
      <c r="J1053" s="273"/>
      <c r="K1053" s="273"/>
      <c r="L1053" s="274"/>
      <c r="M1053" s="273"/>
      <c r="P1053" s="292"/>
      <c r="Q1053" s="292"/>
      <c r="R1053" s="145"/>
      <c r="S1053" s="145"/>
      <c r="T1053" s="145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D1053" s="271"/>
      <c r="AE1053" s="271"/>
      <c r="AF1053" s="271"/>
      <c r="AG1053" s="271"/>
      <c r="AH1053" s="271"/>
      <c r="AI1053" s="271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45"/>
      <c r="BE1053" s="145"/>
      <c r="BF1053" s="145"/>
      <c r="BG1053" s="145"/>
      <c r="BH1053" s="145"/>
      <c r="BI1053" s="145"/>
      <c r="BJ1053" s="145"/>
      <c r="BK1053" s="145"/>
      <c r="BL1053" s="145"/>
    </row>
    <row r="1054" spans="1:64" ht="12.75" customHeight="1">
      <c r="A1054" s="145"/>
      <c r="B1054" s="145"/>
      <c r="C1054" s="144"/>
      <c r="I1054" s="273"/>
      <c r="J1054" s="273"/>
      <c r="K1054" s="273"/>
      <c r="L1054" s="274"/>
      <c r="M1054" s="273"/>
      <c r="P1054" s="292"/>
      <c r="Q1054" s="292"/>
      <c r="R1054" s="145"/>
      <c r="S1054" s="145"/>
      <c r="T1054" s="145"/>
      <c r="U1054" s="145"/>
      <c r="V1054" s="145"/>
      <c r="W1054" s="145"/>
      <c r="X1054" s="145"/>
      <c r="Y1054" s="145"/>
      <c r="Z1054" s="145"/>
      <c r="AA1054" s="145"/>
      <c r="AB1054" s="145"/>
      <c r="AC1054" s="145"/>
      <c r="AD1054" s="271"/>
      <c r="AE1054" s="271"/>
      <c r="AF1054" s="271"/>
      <c r="AG1054" s="271"/>
      <c r="AH1054" s="271"/>
      <c r="AI1054" s="271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45"/>
      <c r="BE1054" s="145"/>
      <c r="BF1054" s="145"/>
      <c r="BG1054" s="145"/>
      <c r="BH1054" s="145"/>
      <c r="BI1054" s="145"/>
      <c r="BJ1054" s="145"/>
      <c r="BK1054" s="145"/>
      <c r="BL1054" s="145"/>
    </row>
    <row r="1055" spans="1:64" ht="12.75" customHeight="1">
      <c r="A1055" s="145"/>
      <c r="B1055" s="145"/>
      <c r="C1055" s="144"/>
      <c r="I1055" s="273"/>
      <c r="J1055" s="273"/>
      <c r="K1055" s="273"/>
      <c r="L1055" s="274"/>
      <c r="M1055" s="273"/>
      <c r="P1055" s="292"/>
      <c r="Q1055" s="292"/>
      <c r="R1055" s="145"/>
      <c r="S1055" s="145"/>
      <c r="T1055" s="145"/>
      <c r="U1055" s="145"/>
      <c r="V1055" s="145"/>
      <c r="W1055" s="145"/>
      <c r="X1055" s="145"/>
      <c r="Y1055" s="145"/>
      <c r="Z1055" s="145"/>
      <c r="AA1055" s="145"/>
      <c r="AB1055" s="145"/>
      <c r="AC1055" s="145"/>
      <c r="AD1055" s="271"/>
      <c r="AE1055" s="271"/>
      <c r="AF1055" s="271"/>
      <c r="AG1055" s="271"/>
      <c r="AH1055" s="271"/>
      <c r="AI1055" s="271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BJ1055" s="145"/>
      <c r="BK1055" s="145"/>
      <c r="BL1055" s="145"/>
    </row>
    <row r="1056" spans="1:64" ht="12.75" customHeight="1">
      <c r="A1056" s="145"/>
      <c r="B1056" s="145"/>
      <c r="C1056" s="144"/>
      <c r="I1056" s="273"/>
      <c r="J1056" s="273"/>
      <c r="K1056" s="273"/>
      <c r="L1056" s="274"/>
      <c r="M1056" s="273"/>
      <c r="P1056" s="292"/>
      <c r="Q1056" s="292"/>
      <c r="R1056" s="145"/>
      <c r="S1056" s="145"/>
      <c r="T1056" s="145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D1056" s="271"/>
      <c r="AE1056" s="271"/>
      <c r="AF1056" s="271"/>
      <c r="AG1056" s="271"/>
      <c r="AH1056" s="271"/>
      <c r="AI1056" s="271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  <c r="BC1056" s="145"/>
      <c r="BD1056" s="145"/>
      <c r="BE1056" s="145"/>
      <c r="BF1056" s="145"/>
      <c r="BG1056" s="145"/>
      <c r="BH1056" s="145"/>
      <c r="BI1056" s="145"/>
      <c r="BJ1056" s="145"/>
      <c r="BK1056" s="145"/>
      <c r="BL1056" s="145"/>
    </row>
    <row r="1057" spans="1:64" ht="12.75" customHeight="1">
      <c r="A1057" s="145"/>
      <c r="B1057" s="145"/>
      <c r="C1057" s="144"/>
      <c r="I1057" s="273"/>
      <c r="J1057" s="273"/>
      <c r="K1057" s="273"/>
      <c r="L1057" s="274"/>
      <c r="M1057" s="273"/>
      <c r="P1057" s="292"/>
      <c r="Q1057" s="292"/>
      <c r="R1057" s="145"/>
      <c r="S1057" s="145"/>
      <c r="T1057" s="145"/>
      <c r="U1057" s="145"/>
      <c r="V1057" s="145"/>
      <c r="W1057" s="145"/>
      <c r="X1057" s="145"/>
      <c r="Y1057" s="145"/>
      <c r="Z1057" s="145"/>
      <c r="AA1057" s="145"/>
      <c r="AB1057" s="145"/>
      <c r="AC1057" s="145"/>
      <c r="AD1057" s="271"/>
      <c r="AE1057" s="271"/>
      <c r="AF1057" s="271"/>
      <c r="AG1057" s="271"/>
      <c r="AH1057" s="271"/>
      <c r="AI1057" s="271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BJ1057" s="145"/>
      <c r="BK1057" s="145"/>
      <c r="BL1057" s="145"/>
    </row>
    <row r="1058" spans="1:64" ht="12.75" customHeight="1">
      <c r="A1058" s="145"/>
      <c r="B1058" s="145"/>
      <c r="C1058" s="144"/>
      <c r="I1058" s="273"/>
      <c r="J1058" s="273"/>
      <c r="K1058" s="273"/>
      <c r="L1058" s="274"/>
      <c r="M1058" s="273"/>
      <c r="P1058" s="292"/>
      <c r="Q1058" s="292"/>
      <c r="R1058" s="145"/>
      <c r="S1058" s="145"/>
      <c r="T1058" s="145"/>
      <c r="U1058" s="145"/>
      <c r="V1058" s="145"/>
      <c r="W1058" s="145"/>
      <c r="X1058" s="145"/>
      <c r="Y1058" s="145"/>
      <c r="Z1058" s="145"/>
      <c r="AA1058" s="145"/>
      <c r="AB1058" s="145"/>
      <c r="AC1058" s="145"/>
      <c r="AD1058" s="271"/>
      <c r="AE1058" s="271"/>
      <c r="AF1058" s="271"/>
      <c r="AG1058" s="271"/>
      <c r="AH1058" s="271"/>
      <c r="AI1058" s="271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  <c r="BC1058" s="145"/>
      <c r="BD1058" s="145"/>
      <c r="BE1058" s="145"/>
      <c r="BF1058" s="145"/>
      <c r="BG1058" s="145"/>
      <c r="BH1058" s="145"/>
      <c r="BI1058" s="145"/>
      <c r="BJ1058" s="145"/>
      <c r="BK1058" s="145"/>
      <c r="BL1058" s="145"/>
    </row>
    <row r="1059" spans="1:64" ht="12.75" customHeight="1">
      <c r="A1059" s="145"/>
      <c r="B1059" s="145"/>
      <c r="C1059" s="144"/>
      <c r="I1059" s="273"/>
      <c r="J1059" s="273"/>
      <c r="K1059" s="273"/>
      <c r="L1059" s="274"/>
      <c r="M1059" s="273"/>
      <c r="P1059" s="292"/>
      <c r="Q1059" s="292"/>
      <c r="R1059" s="145"/>
      <c r="S1059" s="145"/>
      <c r="T1059" s="145"/>
      <c r="U1059" s="145"/>
      <c r="V1059" s="145"/>
      <c r="W1059" s="145"/>
      <c r="X1059" s="145"/>
      <c r="Y1059" s="145"/>
      <c r="Z1059" s="145"/>
      <c r="AA1059" s="145"/>
      <c r="AB1059" s="145"/>
      <c r="AC1059" s="145"/>
      <c r="AD1059" s="271"/>
      <c r="AE1059" s="271"/>
      <c r="AF1059" s="271"/>
      <c r="AG1059" s="271"/>
      <c r="AH1059" s="271"/>
      <c r="AI1059" s="271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BJ1059" s="145"/>
      <c r="BK1059" s="145"/>
      <c r="BL1059" s="145"/>
    </row>
    <row r="1060" spans="1:64" ht="12.75" customHeight="1">
      <c r="A1060" s="145"/>
      <c r="B1060" s="145"/>
      <c r="C1060" s="144"/>
      <c r="I1060" s="273"/>
      <c r="J1060" s="273"/>
      <c r="K1060" s="273"/>
      <c r="L1060" s="274"/>
      <c r="M1060" s="273"/>
      <c r="P1060" s="292"/>
      <c r="Q1060" s="292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D1060" s="271"/>
      <c r="AE1060" s="271"/>
      <c r="AF1060" s="271"/>
      <c r="AG1060" s="271"/>
      <c r="AH1060" s="271"/>
      <c r="AI1060" s="271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45"/>
      <c r="BE1060" s="145"/>
      <c r="BF1060" s="145"/>
      <c r="BG1060" s="145"/>
      <c r="BH1060" s="145"/>
      <c r="BI1060" s="145"/>
      <c r="BJ1060" s="145"/>
      <c r="BK1060" s="145"/>
      <c r="BL1060" s="145"/>
    </row>
    <row r="1061" spans="1:64" ht="12.75" customHeight="1">
      <c r="A1061" s="145"/>
      <c r="B1061" s="145"/>
      <c r="C1061" s="144"/>
      <c r="I1061" s="273"/>
      <c r="J1061" s="273"/>
      <c r="K1061" s="273"/>
      <c r="L1061" s="274"/>
      <c r="M1061" s="273"/>
      <c r="P1061" s="292"/>
      <c r="Q1061" s="292"/>
      <c r="R1061" s="145"/>
      <c r="S1061" s="145"/>
      <c r="T1061" s="145"/>
      <c r="U1061" s="145"/>
      <c r="V1061" s="145"/>
      <c r="W1061" s="145"/>
      <c r="X1061" s="145"/>
      <c r="Y1061" s="145"/>
      <c r="Z1061" s="145"/>
      <c r="AA1061" s="145"/>
      <c r="AB1061" s="145"/>
      <c r="AC1061" s="145"/>
      <c r="AD1061" s="271"/>
      <c r="AE1061" s="271"/>
      <c r="AF1061" s="271"/>
      <c r="AG1061" s="271"/>
      <c r="AH1061" s="271"/>
      <c r="AI1061" s="271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45"/>
      <c r="BE1061" s="145"/>
      <c r="BF1061" s="145"/>
      <c r="BG1061" s="145"/>
      <c r="BH1061" s="145"/>
      <c r="BI1061" s="145"/>
      <c r="BJ1061" s="145"/>
      <c r="BK1061" s="145"/>
      <c r="BL1061" s="145"/>
    </row>
    <row r="1062" spans="1:64" ht="12.75" customHeight="1">
      <c r="A1062" s="145"/>
      <c r="B1062" s="145"/>
      <c r="C1062" s="144"/>
      <c r="I1062" s="273"/>
      <c r="J1062" s="273"/>
      <c r="K1062" s="273"/>
      <c r="L1062" s="274"/>
      <c r="M1062" s="273"/>
      <c r="P1062" s="292"/>
      <c r="Q1062" s="292"/>
      <c r="R1062" s="145"/>
      <c r="S1062" s="145"/>
      <c r="T1062" s="145"/>
      <c r="U1062" s="145"/>
      <c r="V1062" s="145"/>
      <c r="W1062" s="145"/>
      <c r="X1062" s="145"/>
      <c r="Y1062" s="145"/>
      <c r="Z1062" s="145"/>
      <c r="AA1062" s="145"/>
      <c r="AB1062" s="145"/>
      <c r="AC1062" s="145"/>
      <c r="AD1062" s="271"/>
      <c r="AE1062" s="271"/>
      <c r="AF1062" s="271"/>
      <c r="AG1062" s="271"/>
      <c r="AH1062" s="271"/>
      <c r="AI1062" s="271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45"/>
      <c r="BE1062" s="145"/>
      <c r="BF1062" s="145"/>
      <c r="BG1062" s="145"/>
      <c r="BH1062" s="145"/>
      <c r="BI1062" s="145"/>
      <c r="BJ1062" s="145"/>
      <c r="BK1062" s="145"/>
      <c r="BL1062" s="145"/>
    </row>
    <row r="1063" spans="1:64" ht="12.75" customHeight="1">
      <c r="A1063" s="145"/>
      <c r="B1063" s="145"/>
      <c r="C1063" s="144"/>
      <c r="I1063" s="273"/>
      <c r="J1063" s="273"/>
      <c r="K1063" s="273"/>
      <c r="L1063" s="274"/>
      <c r="M1063" s="273"/>
      <c r="P1063" s="292"/>
      <c r="Q1063" s="292"/>
      <c r="R1063" s="145"/>
      <c r="S1063" s="145"/>
      <c r="T1063" s="145"/>
      <c r="U1063" s="145"/>
      <c r="V1063" s="145"/>
      <c r="W1063" s="145"/>
      <c r="X1063" s="145"/>
      <c r="Y1063" s="145"/>
      <c r="Z1063" s="145"/>
      <c r="AA1063" s="145"/>
      <c r="AB1063" s="145"/>
      <c r="AC1063" s="145"/>
      <c r="AD1063" s="271"/>
      <c r="AE1063" s="271"/>
      <c r="AF1063" s="271"/>
      <c r="AG1063" s="271"/>
      <c r="AH1063" s="271"/>
      <c r="AI1063" s="271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45"/>
      <c r="BE1063" s="145"/>
      <c r="BF1063" s="145"/>
      <c r="BG1063" s="145"/>
      <c r="BH1063" s="145"/>
      <c r="BI1063" s="145"/>
      <c r="BJ1063" s="145"/>
      <c r="BK1063" s="145"/>
      <c r="BL1063" s="145"/>
    </row>
    <row r="1064" spans="1:64" ht="12.75" customHeight="1">
      <c r="A1064" s="145"/>
      <c r="B1064" s="145"/>
      <c r="C1064" s="144"/>
      <c r="I1064" s="273"/>
      <c r="J1064" s="273"/>
      <c r="K1064" s="273"/>
      <c r="L1064" s="274"/>
      <c r="M1064" s="273"/>
      <c r="P1064" s="292"/>
      <c r="Q1064" s="292"/>
      <c r="R1064" s="145"/>
      <c r="S1064" s="145"/>
      <c r="T1064" s="145"/>
      <c r="U1064" s="145"/>
      <c r="V1064" s="145"/>
      <c r="W1064" s="145"/>
      <c r="X1064" s="145"/>
      <c r="Y1064" s="145"/>
      <c r="Z1064" s="145"/>
      <c r="AA1064" s="145"/>
      <c r="AB1064" s="145"/>
      <c r="AC1064" s="145"/>
      <c r="AD1064" s="271"/>
      <c r="AE1064" s="271"/>
      <c r="AF1064" s="271"/>
      <c r="AG1064" s="271"/>
      <c r="AH1064" s="271"/>
      <c r="AI1064" s="271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  <c r="BC1064" s="145"/>
      <c r="BD1064" s="145"/>
      <c r="BE1064" s="145"/>
      <c r="BF1064" s="145"/>
      <c r="BG1064" s="145"/>
      <c r="BH1064" s="145"/>
      <c r="BI1064" s="145"/>
      <c r="BJ1064" s="145"/>
      <c r="BK1064" s="145"/>
      <c r="BL1064" s="145"/>
    </row>
    <row r="1065" spans="1:64" ht="12.75" customHeight="1">
      <c r="A1065" s="145"/>
      <c r="B1065" s="145"/>
      <c r="C1065" s="144"/>
      <c r="I1065" s="273"/>
      <c r="J1065" s="273"/>
      <c r="K1065" s="273"/>
      <c r="L1065" s="274"/>
      <c r="M1065" s="273"/>
      <c r="P1065" s="292"/>
      <c r="Q1065" s="292"/>
      <c r="R1065" s="145"/>
      <c r="S1065" s="145"/>
      <c r="T1065" s="145"/>
      <c r="U1065" s="145"/>
      <c r="V1065" s="145"/>
      <c r="W1065" s="145"/>
      <c r="X1065" s="145"/>
      <c r="Y1065" s="145"/>
      <c r="Z1065" s="145"/>
      <c r="AA1065" s="145"/>
      <c r="AB1065" s="145"/>
      <c r="AC1065" s="145"/>
      <c r="AD1065" s="271"/>
      <c r="AE1065" s="271"/>
      <c r="AF1065" s="271"/>
      <c r="AG1065" s="271"/>
      <c r="AH1065" s="271"/>
      <c r="AI1065" s="271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  <c r="BC1065" s="145"/>
      <c r="BD1065" s="145"/>
      <c r="BE1065" s="145"/>
      <c r="BF1065" s="145"/>
      <c r="BG1065" s="145"/>
      <c r="BH1065" s="145"/>
      <c r="BI1065" s="145"/>
      <c r="BJ1065" s="145"/>
      <c r="BK1065" s="145"/>
      <c r="BL1065" s="145"/>
    </row>
    <row r="1066" spans="1:64" ht="12.75" customHeight="1">
      <c r="A1066" s="145"/>
      <c r="B1066" s="145"/>
      <c r="I1066" s="273"/>
      <c r="J1066" s="273"/>
      <c r="K1066" s="273"/>
      <c r="L1066" s="274"/>
      <c r="M1066" s="273"/>
      <c r="P1066" s="292"/>
      <c r="Q1066" s="292"/>
      <c r="R1066" s="145"/>
      <c r="S1066" s="145"/>
      <c r="T1066" s="145"/>
      <c r="U1066" s="145"/>
      <c r="V1066" s="145"/>
      <c r="W1066" s="145"/>
      <c r="X1066" s="145"/>
      <c r="Y1066" s="145"/>
      <c r="Z1066" s="145"/>
      <c r="AA1066" s="145"/>
      <c r="AB1066" s="145"/>
      <c r="AC1066" s="145"/>
      <c r="AD1066" s="271"/>
      <c r="AE1066" s="271"/>
      <c r="AF1066" s="271"/>
      <c r="AG1066" s="271"/>
      <c r="AH1066" s="271"/>
      <c r="AI1066" s="271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BJ1066" s="145"/>
      <c r="BK1066" s="145"/>
      <c r="BL1066" s="145"/>
    </row>
    <row r="1067" spans="1:64" ht="12.75" customHeight="1">
      <c r="A1067" s="145"/>
      <c r="B1067" s="145"/>
      <c r="I1067" s="273"/>
      <c r="J1067" s="273"/>
      <c r="K1067" s="273"/>
      <c r="L1067" s="274"/>
      <c r="M1067" s="273"/>
      <c r="P1067" s="292"/>
      <c r="Q1067" s="292"/>
      <c r="R1067" s="145"/>
      <c r="S1067" s="145"/>
      <c r="T1067" s="145"/>
      <c r="U1067" s="145"/>
      <c r="V1067" s="145"/>
      <c r="W1067" s="145"/>
      <c r="X1067" s="145"/>
      <c r="Y1067" s="145"/>
      <c r="Z1067" s="145"/>
      <c r="AA1067" s="145"/>
      <c r="AB1067" s="145"/>
      <c r="AC1067" s="145"/>
      <c r="AD1067" s="271"/>
      <c r="AE1067" s="271"/>
      <c r="AF1067" s="271"/>
      <c r="AG1067" s="271"/>
      <c r="AH1067" s="271"/>
      <c r="AI1067" s="271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  <c r="BC1067" s="145"/>
      <c r="BD1067" s="145"/>
      <c r="BE1067" s="145"/>
      <c r="BF1067" s="145"/>
      <c r="BG1067" s="145"/>
      <c r="BH1067" s="145"/>
      <c r="BI1067" s="145"/>
      <c r="BJ1067" s="145"/>
      <c r="BK1067" s="145"/>
      <c r="BL1067" s="145"/>
    </row>
    <row r="1068" spans="1:64" ht="12.75" customHeight="1">
      <c r="A1068" s="145"/>
      <c r="B1068" s="145"/>
      <c r="I1068" s="273"/>
      <c r="J1068" s="273"/>
      <c r="K1068" s="273"/>
      <c r="L1068" s="274"/>
      <c r="M1068" s="273"/>
      <c r="P1068" s="292"/>
      <c r="Q1068" s="292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D1068" s="271"/>
      <c r="AE1068" s="271"/>
      <c r="AF1068" s="271"/>
      <c r="AG1068" s="271"/>
      <c r="AH1068" s="271"/>
      <c r="AI1068" s="271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</row>
    <row r="1069" spans="1:64" ht="12.75" customHeight="1">
      <c r="A1069" s="145"/>
      <c r="B1069" s="145"/>
      <c r="I1069" s="273"/>
      <c r="J1069" s="273"/>
      <c r="K1069" s="273"/>
      <c r="L1069" s="274"/>
      <c r="M1069" s="273"/>
      <c r="P1069" s="292"/>
      <c r="Q1069" s="292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271"/>
      <c r="AE1069" s="271"/>
      <c r="AF1069" s="271"/>
      <c r="AG1069" s="271"/>
      <c r="AH1069" s="271"/>
      <c r="AI1069" s="271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</row>
    <row r="1070" spans="1:64" ht="12.75" customHeight="1">
      <c r="A1070" s="145"/>
      <c r="B1070" s="145"/>
      <c r="I1070" s="273"/>
      <c r="J1070" s="273"/>
      <c r="K1070" s="273"/>
      <c r="L1070" s="274"/>
      <c r="M1070" s="273"/>
      <c r="P1070" s="292"/>
      <c r="Q1070" s="292"/>
      <c r="R1070" s="145"/>
      <c r="S1070" s="145"/>
      <c r="T1070" s="145"/>
      <c r="U1070" s="145"/>
      <c r="V1070" s="145"/>
      <c r="W1070" s="145"/>
      <c r="X1070" s="145"/>
      <c r="Y1070" s="145"/>
      <c r="Z1070" s="145"/>
      <c r="AA1070" s="145"/>
      <c r="AB1070" s="145"/>
      <c r="AC1070" s="145"/>
      <c r="AD1070" s="271"/>
      <c r="AE1070" s="271"/>
      <c r="AF1070" s="271"/>
      <c r="AG1070" s="271"/>
      <c r="AH1070" s="271"/>
      <c r="AI1070" s="271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</row>
    <row r="1071" spans="1:64" ht="12.75" customHeight="1">
      <c r="A1071" s="145"/>
      <c r="B1071" s="145"/>
      <c r="I1071" s="273"/>
      <c r="J1071" s="273"/>
      <c r="K1071" s="273"/>
      <c r="L1071" s="274"/>
      <c r="M1071" s="273"/>
      <c r="P1071" s="292"/>
      <c r="Q1071" s="292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D1071" s="271"/>
      <c r="AE1071" s="271"/>
      <c r="AF1071" s="271"/>
      <c r="AG1071" s="271"/>
      <c r="AH1071" s="271"/>
      <c r="AI1071" s="271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</row>
    <row r="1072" spans="1:64" ht="12.75" customHeight="1">
      <c r="A1072" s="145"/>
      <c r="B1072" s="145"/>
      <c r="I1072" s="295"/>
      <c r="J1072" s="295"/>
      <c r="K1072" s="295"/>
      <c r="L1072" s="274"/>
      <c r="M1072" s="273"/>
      <c r="P1072" s="292"/>
      <c r="Q1072" s="292"/>
      <c r="R1072" s="145"/>
      <c r="S1072" s="145"/>
      <c r="T1072" s="145"/>
      <c r="U1072" s="145"/>
      <c r="V1072" s="145"/>
      <c r="W1072" s="145"/>
      <c r="X1072" s="145"/>
      <c r="Y1072" s="145"/>
      <c r="Z1072" s="145"/>
      <c r="AA1072" s="145"/>
      <c r="AB1072" s="145"/>
      <c r="AC1072" s="145"/>
      <c r="AD1072" s="271"/>
      <c r="AE1072" s="271"/>
      <c r="AF1072" s="271"/>
      <c r="AG1072" s="271"/>
      <c r="AH1072" s="271"/>
      <c r="AI1072" s="271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</row>
    <row r="1073" spans="1:64" ht="12.75" customHeight="1">
      <c r="A1073" s="145"/>
      <c r="B1073" s="145"/>
      <c r="I1073" s="295"/>
      <c r="J1073" s="295"/>
      <c r="K1073" s="295"/>
      <c r="L1073" s="274"/>
      <c r="M1073" s="273"/>
      <c r="P1073" s="292"/>
      <c r="Q1073" s="292"/>
      <c r="R1073" s="145"/>
      <c r="S1073" s="145"/>
      <c r="T1073" s="145"/>
      <c r="U1073" s="145"/>
      <c r="V1073" s="145"/>
      <c r="W1073" s="145"/>
      <c r="X1073" s="145"/>
      <c r="Y1073" s="145"/>
      <c r="Z1073" s="145"/>
      <c r="AA1073" s="145"/>
      <c r="AB1073" s="145"/>
      <c r="AC1073" s="145"/>
      <c r="AD1073" s="271"/>
      <c r="AE1073" s="271"/>
      <c r="AF1073" s="271"/>
      <c r="AG1073" s="271"/>
      <c r="AH1073" s="271"/>
      <c r="AI1073" s="271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</row>
    <row r="1074" spans="1:64" ht="12.75" customHeight="1">
      <c r="A1074" s="145"/>
      <c r="B1074" s="145"/>
      <c r="I1074" s="295"/>
      <c r="J1074" s="295"/>
      <c r="K1074" s="295"/>
      <c r="L1074" s="274"/>
      <c r="M1074" s="273"/>
      <c r="P1074" s="292"/>
      <c r="Q1074" s="292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271"/>
      <c r="AE1074" s="271"/>
      <c r="AF1074" s="271"/>
      <c r="AG1074" s="271"/>
      <c r="AH1074" s="271"/>
      <c r="AI1074" s="271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</row>
    <row r="1075" spans="1:64" ht="12.75" customHeight="1">
      <c r="A1075" s="145"/>
      <c r="B1075" s="145"/>
      <c r="I1075" s="295"/>
      <c r="J1075" s="295"/>
      <c r="K1075" s="295"/>
      <c r="L1075" s="274"/>
      <c r="M1075" s="273"/>
      <c r="P1075" s="292"/>
      <c r="Q1075" s="292"/>
      <c r="R1075" s="145"/>
      <c r="S1075" s="145"/>
      <c r="T1075" s="145"/>
      <c r="U1075" s="145"/>
      <c r="V1075" s="145"/>
      <c r="W1075" s="145"/>
      <c r="X1075" s="145"/>
      <c r="Y1075" s="145"/>
      <c r="Z1075" s="145"/>
      <c r="AA1075" s="145"/>
      <c r="AB1075" s="145"/>
      <c r="AC1075" s="145"/>
      <c r="AD1075" s="271"/>
      <c r="AE1075" s="271"/>
      <c r="AF1075" s="271"/>
      <c r="AG1075" s="271"/>
      <c r="AH1075" s="271"/>
      <c r="AI1075" s="271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</row>
    <row r="1076" spans="1:64" ht="12.75" customHeight="1">
      <c r="A1076" s="145"/>
      <c r="B1076" s="145"/>
      <c r="I1076" s="295"/>
      <c r="J1076" s="295"/>
      <c r="K1076" s="295"/>
      <c r="L1076" s="274"/>
      <c r="M1076" s="273"/>
      <c r="P1076" s="292"/>
      <c r="Q1076" s="292"/>
      <c r="R1076" s="145"/>
      <c r="S1076" s="145"/>
      <c r="T1076" s="145"/>
      <c r="U1076" s="145"/>
      <c r="V1076" s="145"/>
      <c r="W1076" s="145"/>
      <c r="X1076" s="145"/>
      <c r="Y1076" s="145"/>
      <c r="Z1076" s="145"/>
      <c r="AA1076" s="145"/>
      <c r="AB1076" s="145"/>
      <c r="AC1076" s="145"/>
      <c r="AD1076" s="271"/>
      <c r="AE1076" s="271"/>
      <c r="AF1076" s="271"/>
      <c r="AG1076" s="271"/>
      <c r="AH1076" s="271"/>
      <c r="AI1076" s="271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</row>
    <row r="1077" spans="1:64" ht="12.75" customHeight="1">
      <c r="A1077" s="145"/>
      <c r="B1077" s="145"/>
      <c r="I1077" s="295"/>
      <c r="J1077" s="295"/>
      <c r="K1077" s="295"/>
      <c r="L1077" s="274"/>
      <c r="M1077" s="273"/>
      <c r="P1077" s="292"/>
      <c r="Q1077" s="292"/>
      <c r="R1077" s="145"/>
      <c r="S1077" s="145"/>
      <c r="T1077" s="145"/>
      <c r="U1077" s="145"/>
      <c r="V1077" s="145"/>
      <c r="W1077" s="145"/>
      <c r="X1077" s="145"/>
      <c r="Y1077" s="145"/>
      <c r="Z1077" s="145"/>
      <c r="AA1077" s="145"/>
      <c r="AB1077" s="145"/>
      <c r="AC1077" s="145"/>
      <c r="AD1077" s="271"/>
      <c r="AE1077" s="271"/>
      <c r="AF1077" s="271"/>
      <c r="AG1077" s="271"/>
      <c r="AH1077" s="271"/>
      <c r="AI1077" s="271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45"/>
      <c r="BE1077" s="145"/>
      <c r="BF1077" s="145"/>
      <c r="BG1077" s="145"/>
      <c r="BH1077" s="145"/>
      <c r="BI1077" s="145"/>
      <c r="BJ1077" s="145"/>
      <c r="BK1077" s="145"/>
      <c r="BL1077" s="145"/>
    </row>
    <row r="1078" spans="1:64" ht="12.75" customHeight="1">
      <c r="A1078" s="145"/>
      <c r="B1078" s="145"/>
      <c r="I1078" s="295"/>
      <c r="J1078" s="295"/>
      <c r="K1078" s="295"/>
      <c r="L1078" s="274"/>
      <c r="M1078" s="273"/>
      <c r="P1078" s="292"/>
      <c r="Q1078" s="292"/>
      <c r="R1078" s="145"/>
      <c r="S1078" s="145"/>
      <c r="T1078" s="145"/>
      <c r="U1078" s="145"/>
      <c r="V1078" s="145"/>
      <c r="W1078" s="145"/>
      <c r="X1078" s="145"/>
      <c r="Y1078" s="145"/>
      <c r="Z1078" s="145"/>
      <c r="AA1078" s="145"/>
      <c r="AB1078" s="145"/>
      <c r="AC1078" s="145"/>
      <c r="AD1078" s="271"/>
      <c r="AE1078" s="271"/>
      <c r="AF1078" s="271"/>
      <c r="AG1078" s="271"/>
      <c r="AH1078" s="271"/>
      <c r="AI1078" s="271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45"/>
      <c r="BE1078" s="145"/>
      <c r="BF1078" s="145"/>
      <c r="BG1078" s="145"/>
      <c r="BH1078" s="145"/>
      <c r="BI1078" s="145"/>
      <c r="BJ1078" s="145"/>
      <c r="BK1078" s="145"/>
      <c r="BL1078" s="145"/>
    </row>
    <row r="1079" spans="1:64" ht="12.75" customHeight="1">
      <c r="A1079" s="145"/>
      <c r="B1079" s="145"/>
      <c r="I1079" s="295"/>
      <c r="J1079" s="295"/>
      <c r="K1079" s="295"/>
      <c r="L1079" s="274"/>
      <c r="M1079" s="273"/>
      <c r="P1079" s="292"/>
      <c r="Q1079" s="292"/>
      <c r="R1079" s="145"/>
      <c r="S1079" s="145"/>
      <c r="T1079" s="145"/>
      <c r="U1079" s="145"/>
      <c r="V1079" s="145"/>
      <c r="W1079" s="145"/>
      <c r="X1079" s="145"/>
      <c r="Y1079" s="145"/>
      <c r="Z1079" s="145"/>
      <c r="AA1079" s="145"/>
      <c r="AB1079" s="145"/>
      <c r="AC1079" s="145"/>
      <c r="AD1079" s="271"/>
      <c r="AE1079" s="271"/>
      <c r="AF1079" s="271"/>
      <c r="AG1079" s="271"/>
      <c r="AH1079" s="271"/>
      <c r="AI1079" s="271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</row>
    <row r="1080" spans="1:64" ht="12.75" customHeight="1">
      <c r="A1080" s="145"/>
      <c r="B1080" s="145"/>
      <c r="I1080" s="295"/>
      <c r="J1080" s="295"/>
      <c r="K1080" s="295"/>
      <c r="L1080" s="274"/>
      <c r="M1080" s="273"/>
      <c r="P1080" s="292"/>
      <c r="Q1080" s="292"/>
      <c r="R1080" s="145"/>
      <c r="S1080" s="145"/>
      <c r="T1080" s="145"/>
      <c r="U1080" s="145"/>
      <c r="V1080" s="145"/>
      <c r="W1080" s="145"/>
      <c r="X1080" s="145"/>
      <c r="Y1080" s="145"/>
      <c r="Z1080" s="145"/>
      <c r="AA1080" s="145"/>
      <c r="AB1080" s="145"/>
      <c r="AC1080" s="145"/>
      <c r="AD1080" s="271"/>
      <c r="AE1080" s="271"/>
      <c r="AF1080" s="271"/>
      <c r="AG1080" s="271"/>
      <c r="AH1080" s="271"/>
      <c r="AI1080" s="271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BJ1080" s="145"/>
      <c r="BK1080" s="145"/>
      <c r="BL1080" s="145"/>
    </row>
    <row r="1081" spans="1:64" ht="12.75" customHeight="1">
      <c r="A1081" s="145"/>
      <c r="B1081" s="145"/>
      <c r="I1081" s="295"/>
      <c r="J1081" s="295"/>
      <c r="K1081" s="295"/>
      <c r="L1081" s="274"/>
      <c r="M1081" s="273"/>
      <c r="P1081" s="292"/>
      <c r="Q1081" s="292"/>
      <c r="R1081" s="145"/>
      <c r="S1081" s="145"/>
      <c r="T1081" s="145"/>
      <c r="U1081" s="145"/>
      <c r="V1081" s="145"/>
      <c r="W1081" s="145"/>
      <c r="X1081" s="145"/>
      <c r="Y1081" s="145"/>
      <c r="Z1081" s="145"/>
      <c r="AA1081" s="145"/>
      <c r="AB1081" s="145"/>
      <c r="AC1081" s="145"/>
      <c r="AD1081" s="271"/>
      <c r="AE1081" s="271"/>
      <c r="AF1081" s="271"/>
      <c r="AG1081" s="271"/>
      <c r="AH1081" s="271"/>
      <c r="AI1081" s="271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45"/>
      <c r="BE1081" s="145"/>
      <c r="BF1081" s="145"/>
      <c r="BG1081" s="145"/>
      <c r="BH1081" s="145"/>
      <c r="BI1081" s="145"/>
      <c r="BJ1081" s="145"/>
      <c r="BK1081" s="145"/>
      <c r="BL1081" s="145"/>
    </row>
    <row r="1082" spans="1:64" ht="12.75" customHeight="1">
      <c r="A1082" s="145"/>
      <c r="B1082" s="145"/>
      <c r="I1082" s="295"/>
      <c r="J1082" s="295"/>
      <c r="K1082" s="295"/>
      <c r="L1082" s="274"/>
      <c r="M1082" s="273"/>
      <c r="P1082" s="292"/>
      <c r="Q1082" s="292"/>
      <c r="R1082" s="145"/>
      <c r="S1082" s="145"/>
      <c r="T1082" s="145"/>
      <c r="U1082" s="145"/>
      <c r="V1082" s="145"/>
      <c r="W1082" s="145"/>
      <c r="X1082" s="145"/>
      <c r="Y1082" s="145"/>
      <c r="Z1082" s="145"/>
      <c r="AA1082" s="145"/>
      <c r="AB1082" s="145"/>
      <c r="AC1082" s="145"/>
      <c r="AD1082" s="271"/>
      <c r="AE1082" s="271"/>
      <c r="AF1082" s="271"/>
      <c r="AG1082" s="271"/>
      <c r="AH1082" s="271"/>
      <c r="AI1082" s="271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45"/>
      <c r="BE1082" s="145"/>
      <c r="BF1082" s="145"/>
      <c r="BG1082" s="145"/>
      <c r="BH1082" s="145"/>
      <c r="BI1082" s="145"/>
      <c r="BJ1082" s="145"/>
      <c r="BK1082" s="145"/>
      <c r="BL1082" s="145"/>
    </row>
    <row r="1083" spans="1:64" ht="12.75" customHeight="1">
      <c r="A1083" s="145"/>
      <c r="B1083" s="145"/>
      <c r="I1083" s="295"/>
      <c r="J1083" s="295"/>
      <c r="K1083" s="295"/>
      <c r="L1083" s="274"/>
      <c r="M1083" s="273"/>
      <c r="P1083" s="292"/>
      <c r="Q1083" s="292"/>
      <c r="R1083" s="145"/>
      <c r="S1083" s="145"/>
      <c r="T1083" s="145"/>
      <c r="U1083" s="145"/>
      <c r="V1083" s="145"/>
      <c r="W1083" s="145"/>
      <c r="X1083" s="145"/>
      <c r="Y1083" s="145"/>
      <c r="Z1083" s="145"/>
      <c r="AA1083" s="145"/>
      <c r="AB1083" s="145"/>
      <c r="AC1083" s="145"/>
      <c r="AD1083" s="271"/>
      <c r="AE1083" s="271"/>
      <c r="AF1083" s="271"/>
      <c r="AG1083" s="271"/>
      <c r="AH1083" s="271"/>
      <c r="AI1083" s="271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45"/>
      <c r="BE1083" s="145"/>
      <c r="BF1083" s="145"/>
      <c r="BG1083" s="145"/>
      <c r="BH1083" s="145"/>
      <c r="BI1083" s="145"/>
      <c r="BJ1083" s="145"/>
      <c r="BK1083" s="145"/>
      <c r="BL1083" s="145"/>
    </row>
    <row r="1084" spans="1:64" ht="12.75" customHeight="1">
      <c r="A1084" s="145"/>
      <c r="B1084" s="145"/>
      <c r="I1084" s="295"/>
      <c r="J1084" s="295"/>
      <c r="K1084" s="295"/>
      <c r="L1084" s="274"/>
      <c r="M1084" s="273"/>
      <c r="P1084" s="292"/>
      <c r="Q1084" s="292"/>
      <c r="R1084" s="145"/>
      <c r="S1084" s="145"/>
      <c r="T1084" s="145"/>
      <c r="U1084" s="145"/>
      <c r="V1084" s="145"/>
      <c r="W1084" s="145"/>
      <c r="X1084" s="145"/>
      <c r="Y1084" s="145"/>
      <c r="Z1084" s="145"/>
      <c r="AA1084" s="145"/>
      <c r="AB1084" s="145"/>
      <c r="AC1084" s="145"/>
      <c r="AD1084" s="271"/>
      <c r="AE1084" s="271"/>
      <c r="AF1084" s="271"/>
      <c r="AG1084" s="271"/>
      <c r="AH1084" s="271"/>
      <c r="AI1084" s="271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45"/>
      <c r="BE1084" s="145"/>
      <c r="BF1084" s="145"/>
      <c r="BG1084" s="145"/>
      <c r="BH1084" s="145"/>
      <c r="BI1084" s="145"/>
      <c r="BJ1084" s="145"/>
      <c r="BK1084" s="145"/>
      <c r="BL1084" s="145"/>
    </row>
    <row r="1085" spans="1:64" ht="12.75" customHeight="1">
      <c r="A1085" s="145"/>
      <c r="B1085" s="145"/>
      <c r="I1085" s="295"/>
      <c r="J1085" s="295"/>
      <c r="K1085" s="295"/>
      <c r="L1085" s="274"/>
      <c r="M1085" s="273"/>
      <c r="P1085" s="292"/>
      <c r="Q1085" s="292"/>
      <c r="R1085" s="145"/>
      <c r="S1085" s="145"/>
      <c r="T1085" s="145"/>
      <c r="U1085" s="145"/>
      <c r="V1085" s="145"/>
      <c r="W1085" s="145"/>
      <c r="X1085" s="145"/>
      <c r="Y1085" s="145"/>
      <c r="Z1085" s="145"/>
      <c r="AA1085" s="145"/>
      <c r="AB1085" s="145"/>
      <c r="AC1085" s="145"/>
      <c r="AD1085" s="271"/>
      <c r="AE1085" s="271"/>
      <c r="AF1085" s="271"/>
      <c r="AG1085" s="271"/>
      <c r="AH1085" s="271"/>
      <c r="AI1085" s="271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  <c r="BC1085" s="145"/>
      <c r="BD1085" s="145"/>
      <c r="BE1085" s="145"/>
      <c r="BF1085" s="145"/>
      <c r="BG1085" s="145"/>
      <c r="BH1085" s="145"/>
      <c r="BI1085" s="145"/>
      <c r="BJ1085" s="145"/>
      <c r="BK1085" s="145"/>
      <c r="BL1085" s="145"/>
    </row>
    <row r="1086" spans="1:64" ht="12.75" customHeight="1">
      <c r="A1086" s="145"/>
      <c r="B1086" s="145"/>
      <c r="I1086" s="295"/>
      <c r="J1086" s="295"/>
      <c r="K1086" s="295"/>
      <c r="L1086" s="274"/>
      <c r="M1086" s="273"/>
      <c r="P1086" s="292"/>
      <c r="Q1086" s="292"/>
      <c r="R1086" s="145"/>
      <c r="S1086" s="145"/>
      <c r="T1086" s="145"/>
      <c r="U1086" s="145"/>
      <c r="V1086" s="145"/>
      <c r="W1086" s="145"/>
      <c r="X1086" s="145"/>
      <c r="Y1086" s="145"/>
      <c r="Z1086" s="145"/>
      <c r="AA1086" s="145"/>
      <c r="AB1086" s="145"/>
      <c r="AC1086" s="145"/>
      <c r="AD1086" s="271"/>
      <c r="AE1086" s="271"/>
      <c r="AF1086" s="271"/>
      <c r="AG1086" s="271"/>
      <c r="AH1086" s="271"/>
      <c r="AI1086" s="271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45"/>
      <c r="BE1086" s="145"/>
      <c r="BF1086" s="145"/>
      <c r="BG1086" s="145"/>
      <c r="BH1086" s="145"/>
      <c r="BI1086" s="145"/>
      <c r="BJ1086" s="145"/>
      <c r="BK1086" s="145"/>
      <c r="BL1086" s="145"/>
    </row>
    <row r="1087" spans="1:64" ht="12.75" customHeight="1">
      <c r="A1087" s="145"/>
      <c r="B1087" s="145"/>
      <c r="I1087" s="295"/>
      <c r="J1087" s="295"/>
      <c r="K1087" s="295"/>
      <c r="L1087" s="274"/>
      <c r="M1087" s="273"/>
      <c r="P1087" s="292"/>
      <c r="Q1087" s="292"/>
      <c r="R1087" s="145"/>
      <c r="S1087" s="145"/>
      <c r="T1087" s="145"/>
      <c r="U1087" s="145"/>
      <c r="V1087" s="145"/>
      <c r="W1087" s="145"/>
      <c r="X1087" s="145"/>
      <c r="Y1087" s="145"/>
      <c r="Z1087" s="145"/>
      <c r="AA1087" s="145"/>
      <c r="AB1087" s="145"/>
      <c r="AC1087" s="145"/>
      <c r="AD1087" s="271"/>
      <c r="AE1087" s="271"/>
      <c r="AF1087" s="271"/>
      <c r="AG1087" s="271"/>
      <c r="AH1087" s="271"/>
      <c r="AI1087" s="271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</row>
    <row r="1088" spans="1:64" ht="12.75" customHeight="1">
      <c r="A1088" s="145"/>
      <c r="B1088" s="145"/>
      <c r="I1088" s="295"/>
      <c r="J1088" s="295"/>
      <c r="K1088" s="295"/>
      <c r="L1088" s="274"/>
      <c r="M1088" s="273"/>
      <c r="P1088" s="292"/>
      <c r="Q1088" s="292"/>
      <c r="R1088" s="145"/>
      <c r="S1088" s="145"/>
      <c r="T1088" s="145"/>
      <c r="U1088" s="145"/>
      <c r="V1088" s="145"/>
      <c r="W1088" s="145"/>
      <c r="X1088" s="145"/>
      <c r="Y1088" s="145"/>
      <c r="Z1088" s="145"/>
      <c r="AA1088" s="145"/>
      <c r="AB1088" s="145"/>
      <c r="AC1088" s="145"/>
      <c r="AD1088" s="271"/>
      <c r="AE1088" s="271"/>
      <c r="AF1088" s="271"/>
      <c r="AG1088" s="271"/>
      <c r="AH1088" s="271"/>
      <c r="AI1088" s="271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BJ1088" s="145"/>
      <c r="BK1088" s="145"/>
      <c r="BL1088" s="145"/>
    </row>
    <row r="1089" spans="1:64" ht="12.75" customHeight="1">
      <c r="A1089" s="145"/>
      <c r="B1089" s="145"/>
      <c r="I1089" s="295"/>
      <c r="J1089" s="295"/>
      <c r="K1089" s="295"/>
      <c r="L1089" s="274"/>
      <c r="M1089" s="273"/>
      <c r="P1089" s="292"/>
      <c r="Q1089" s="292"/>
      <c r="R1089" s="145"/>
      <c r="S1089" s="145"/>
      <c r="T1089" s="145"/>
      <c r="U1089" s="145"/>
      <c r="V1089" s="145"/>
      <c r="W1089" s="145"/>
      <c r="X1089" s="145"/>
      <c r="Y1089" s="145"/>
      <c r="Z1089" s="145"/>
      <c r="AA1089" s="145"/>
      <c r="AB1089" s="145"/>
      <c r="AC1089" s="145"/>
      <c r="AD1089" s="271"/>
      <c r="AE1089" s="271"/>
      <c r="AF1089" s="271"/>
      <c r="AG1089" s="271"/>
      <c r="AH1089" s="271"/>
      <c r="AI1089" s="271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BJ1089" s="145"/>
      <c r="BK1089" s="145"/>
      <c r="BL1089" s="145"/>
    </row>
    <row r="1090" spans="1:64" ht="12.75" customHeight="1">
      <c r="A1090" s="145"/>
      <c r="B1090" s="145"/>
      <c r="I1090" s="295"/>
      <c r="J1090" s="295"/>
      <c r="K1090" s="295"/>
      <c r="L1090" s="274"/>
      <c r="M1090" s="273"/>
      <c r="P1090" s="292"/>
      <c r="Q1090" s="292"/>
      <c r="R1090" s="145"/>
      <c r="S1090" s="145"/>
      <c r="T1090" s="145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D1090" s="271"/>
      <c r="AE1090" s="271"/>
      <c r="AF1090" s="271"/>
      <c r="AG1090" s="271"/>
      <c r="AH1090" s="271"/>
      <c r="AI1090" s="271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45"/>
      <c r="BE1090" s="145"/>
      <c r="BF1090" s="145"/>
      <c r="BG1090" s="145"/>
      <c r="BH1090" s="145"/>
      <c r="BI1090" s="145"/>
      <c r="BJ1090" s="145"/>
      <c r="BK1090" s="145"/>
      <c r="BL1090" s="145"/>
    </row>
    <row r="1091" spans="1:64" ht="12.75" customHeight="1">
      <c r="A1091" s="145"/>
      <c r="B1091" s="145"/>
      <c r="I1091" s="295"/>
      <c r="J1091" s="295"/>
      <c r="K1091" s="295"/>
      <c r="L1091" s="274"/>
      <c r="M1091" s="273"/>
      <c r="P1091" s="292"/>
      <c r="Q1091" s="292"/>
      <c r="R1091" s="145"/>
      <c r="S1091" s="145"/>
      <c r="T1091" s="145"/>
      <c r="U1091" s="145"/>
      <c r="V1091" s="145"/>
      <c r="W1091" s="145"/>
      <c r="X1091" s="145"/>
      <c r="Y1091" s="145"/>
      <c r="Z1091" s="145"/>
      <c r="AA1091" s="145"/>
      <c r="AB1091" s="145"/>
      <c r="AC1091" s="145"/>
      <c r="AD1091" s="271"/>
      <c r="AE1091" s="271"/>
      <c r="AF1091" s="271"/>
      <c r="AG1091" s="271"/>
      <c r="AH1091" s="271"/>
      <c r="AI1091" s="271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45"/>
      <c r="BE1091" s="145"/>
      <c r="BF1091" s="145"/>
      <c r="BG1091" s="145"/>
      <c r="BH1091" s="145"/>
      <c r="BI1091" s="145"/>
      <c r="BJ1091" s="145"/>
      <c r="BK1091" s="145"/>
      <c r="BL1091" s="145"/>
    </row>
    <row r="1092" spans="1:64" ht="12.75" customHeight="1">
      <c r="A1092" s="145"/>
      <c r="B1092" s="145"/>
      <c r="I1092" s="295"/>
      <c r="J1092" s="295"/>
      <c r="K1092" s="295"/>
      <c r="L1092" s="274"/>
      <c r="M1092" s="273"/>
      <c r="P1092" s="292"/>
      <c r="Q1092" s="292"/>
      <c r="R1092" s="145"/>
      <c r="S1092" s="145"/>
      <c r="T1092" s="145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D1092" s="271"/>
      <c r="AE1092" s="271"/>
      <c r="AF1092" s="271"/>
      <c r="AG1092" s="271"/>
      <c r="AH1092" s="271"/>
      <c r="AI1092" s="271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45"/>
      <c r="BE1092" s="145"/>
      <c r="BF1092" s="145"/>
      <c r="BG1092" s="145"/>
      <c r="BH1092" s="145"/>
      <c r="BI1092" s="145"/>
      <c r="BJ1092" s="145"/>
      <c r="BK1092" s="145"/>
      <c r="BL1092" s="145"/>
    </row>
    <row r="1093" spans="1:64" ht="12.75" customHeight="1">
      <c r="A1093" s="145"/>
      <c r="B1093" s="145"/>
      <c r="I1093" s="295"/>
      <c r="J1093" s="295"/>
      <c r="K1093" s="295"/>
      <c r="L1093" s="274"/>
      <c r="M1093" s="273"/>
      <c r="P1093" s="292"/>
      <c r="Q1093" s="292"/>
      <c r="R1093" s="145"/>
      <c r="S1093" s="145"/>
      <c r="T1093" s="145"/>
      <c r="U1093" s="145"/>
      <c r="V1093" s="145"/>
      <c r="W1093" s="145"/>
      <c r="X1093" s="145"/>
      <c r="Y1093" s="145"/>
      <c r="Z1093" s="145"/>
      <c r="AA1093" s="145"/>
      <c r="AB1093" s="145"/>
      <c r="AC1093" s="145"/>
      <c r="AD1093" s="271"/>
      <c r="AE1093" s="271"/>
      <c r="AF1093" s="271"/>
      <c r="AG1093" s="271"/>
      <c r="AH1093" s="271"/>
      <c r="AI1093" s="271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45"/>
      <c r="BE1093" s="145"/>
      <c r="BF1093" s="145"/>
      <c r="BG1093" s="145"/>
      <c r="BH1093" s="145"/>
      <c r="BI1093" s="145"/>
      <c r="BJ1093" s="145"/>
      <c r="BK1093" s="145"/>
      <c r="BL1093" s="145"/>
    </row>
    <row r="1094" spans="1:64" ht="12.75" customHeight="1">
      <c r="A1094" s="145"/>
      <c r="B1094" s="145"/>
      <c r="I1094" s="295"/>
      <c r="J1094" s="295"/>
      <c r="K1094" s="295"/>
      <c r="L1094" s="274"/>
      <c r="M1094" s="273"/>
      <c r="P1094" s="292"/>
      <c r="Q1094" s="292"/>
      <c r="R1094" s="145"/>
      <c r="S1094" s="145"/>
      <c r="T1094" s="145"/>
      <c r="U1094" s="145"/>
      <c r="V1094" s="145"/>
      <c r="W1094" s="145"/>
      <c r="X1094" s="145"/>
      <c r="Y1094" s="145"/>
      <c r="Z1094" s="145"/>
      <c r="AA1094" s="145"/>
      <c r="AB1094" s="145"/>
      <c r="AC1094" s="145"/>
      <c r="AD1094" s="271"/>
      <c r="AE1094" s="271"/>
      <c r="AF1094" s="271"/>
      <c r="AG1094" s="271"/>
      <c r="AH1094" s="271"/>
      <c r="AI1094" s="271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45"/>
      <c r="BE1094" s="145"/>
      <c r="BF1094" s="145"/>
      <c r="BG1094" s="145"/>
      <c r="BH1094" s="145"/>
      <c r="BI1094" s="145"/>
      <c r="BJ1094" s="145"/>
      <c r="BK1094" s="145"/>
      <c r="BL1094" s="145"/>
    </row>
    <row r="1095" spans="1:64" ht="12.75" customHeight="1">
      <c r="A1095" s="145"/>
      <c r="B1095" s="145"/>
      <c r="I1095" s="295"/>
      <c r="J1095" s="295"/>
      <c r="K1095" s="295"/>
      <c r="L1095" s="274"/>
      <c r="M1095" s="273"/>
      <c r="P1095" s="292"/>
      <c r="Q1095" s="292"/>
      <c r="R1095" s="145"/>
      <c r="S1095" s="145"/>
      <c r="T1095" s="145"/>
      <c r="U1095" s="145"/>
      <c r="V1095" s="145"/>
      <c r="W1095" s="145"/>
      <c r="X1095" s="145"/>
      <c r="Y1095" s="145"/>
      <c r="Z1095" s="145"/>
      <c r="AA1095" s="145"/>
      <c r="AB1095" s="145"/>
      <c r="AC1095" s="145"/>
      <c r="AD1095" s="271"/>
      <c r="AE1095" s="271"/>
      <c r="AF1095" s="271"/>
      <c r="AG1095" s="271"/>
      <c r="AH1095" s="271"/>
      <c r="AI1095" s="271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45"/>
      <c r="BE1095" s="145"/>
      <c r="BF1095" s="145"/>
      <c r="BG1095" s="145"/>
      <c r="BH1095" s="145"/>
      <c r="BI1095" s="145"/>
      <c r="BJ1095" s="145"/>
      <c r="BK1095" s="145"/>
      <c r="BL1095" s="145"/>
    </row>
    <row r="1096" spans="1:64" ht="12.75" customHeight="1">
      <c r="A1096" s="145"/>
      <c r="B1096" s="145"/>
      <c r="I1096" s="295"/>
      <c r="J1096" s="295"/>
      <c r="K1096" s="295"/>
      <c r="L1096" s="274"/>
      <c r="M1096" s="295"/>
      <c r="P1096" s="292"/>
      <c r="Q1096" s="292"/>
      <c r="R1096" s="145"/>
      <c r="S1096" s="145"/>
      <c r="T1096" s="145"/>
      <c r="U1096" s="145"/>
      <c r="V1096" s="145"/>
      <c r="W1096" s="145"/>
      <c r="X1096" s="145"/>
      <c r="Y1096" s="145"/>
      <c r="Z1096" s="145"/>
      <c r="AA1096" s="145"/>
      <c r="AB1096" s="145"/>
      <c r="AC1096" s="145"/>
      <c r="AD1096" s="271"/>
      <c r="AE1096" s="271"/>
      <c r="AF1096" s="271"/>
      <c r="AG1096" s="271"/>
      <c r="AH1096" s="271"/>
      <c r="AI1096" s="271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45"/>
      <c r="BE1096" s="145"/>
      <c r="BF1096" s="145"/>
      <c r="BG1096" s="145"/>
      <c r="BH1096" s="145"/>
      <c r="BI1096" s="145"/>
      <c r="BJ1096" s="145"/>
      <c r="BK1096" s="145"/>
      <c r="BL1096" s="145"/>
    </row>
    <row r="1097" spans="1:64" ht="12.75" customHeight="1">
      <c r="A1097" s="145"/>
      <c r="B1097" s="145"/>
      <c r="I1097" s="295"/>
      <c r="J1097" s="295"/>
      <c r="K1097" s="295"/>
      <c r="L1097" s="274"/>
      <c r="M1097" s="295"/>
      <c r="P1097" s="292"/>
      <c r="Q1097" s="292"/>
      <c r="R1097" s="145"/>
      <c r="S1097" s="145"/>
      <c r="T1097" s="145"/>
      <c r="U1097" s="145"/>
      <c r="V1097" s="145"/>
      <c r="W1097" s="145"/>
      <c r="X1097" s="145"/>
      <c r="Y1097" s="145"/>
      <c r="Z1097" s="145"/>
      <c r="AA1097" s="145"/>
      <c r="AB1097" s="145"/>
      <c r="AC1097" s="145"/>
      <c r="AD1097" s="271"/>
      <c r="AE1097" s="271"/>
      <c r="AF1097" s="271"/>
      <c r="AG1097" s="271"/>
      <c r="AH1097" s="271"/>
      <c r="AI1097" s="271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45"/>
      <c r="BE1097" s="145"/>
      <c r="BF1097" s="145"/>
      <c r="BG1097" s="145"/>
      <c r="BH1097" s="145"/>
      <c r="BI1097" s="145"/>
      <c r="BJ1097" s="145"/>
      <c r="BK1097" s="145"/>
      <c r="BL1097" s="145"/>
    </row>
    <row r="1098" spans="1:64" ht="12.75" customHeight="1">
      <c r="A1098" s="145"/>
      <c r="B1098" s="145"/>
      <c r="I1098" s="295"/>
      <c r="J1098" s="295"/>
      <c r="K1098" s="295"/>
      <c r="L1098" s="274"/>
      <c r="M1098" s="295"/>
      <c r="P1098" s="292"/>
      <c r="Q1098" s="292"/>
      <c r="R1098" s="145"/>
      <c r="S1098" s="145"/>
      <c r="T1098" s="145"/>
      <c r="U1098" s="145"/>
      <c r="V1098" s="145"/>
      <c r="W1098" s="145"/>
      <c r="X1098" s="145"/>
      <c r="Y1098" s="145"/>
      <c r="Z1098" s="145"/>
      <c r="AA1098" s="145"/>
      <c r="AB1098" s="145"/>
      <c r="AC1098" s="145"/>
      <c r="AD1098" s="271"/>
      <c r="AE1098" s="271"/>
      <c r="AF1098" s="271"/>
      <c r="AG1098" s="271"/>
      <c r="AH1098" s="271"/>
      <c r="AI1098" s="271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45"/>
      <c r="BE1098" s="145"/>
      <c r="BF1098" s="145"/>
      <c r="BG1098" s="145"/>
      <c r="BH1098" s="145"/>
      <c r="BI1098" s="145"/>
      <c r="BJ1098" s="145"/>
      <c r="BK1098" s="145"/>
      <c r="BL1098" s="145"/>
    </row>
    <row r="1099" spans="1:64" ht="12.75" customHeight="1">
      <c r="A1099" s="145"/>
      <c r="B1099" s="145"/>
      <c r="I1099" s="295"/>
      <c r="J1099" s="295"/>
      <c r="K1099" s="295"/>
      <c r="L1099" s="274"/>
      <c r="M1099" s="295"/>
      <c r="P1099" s="292"/>
      <c r="Q1099" s="292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D1099" s="271"/>
      <c r="AE1099" s="271"/>
      <c r="AF1099" s="271"/>
      <c r="AG1099" s="271"/>
      <c r="AH1099" s="271"/>
      <c r="AI1099" s="271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45"/>
      <c r="BE1099" s="145"/>
      <c r="BF1099" s="145"/>
      <c r="BG1099" s="145"/>
      <c r="BH1099" s="145"/>
      <c r="BI1099" s="145"/>
      <c r="BJ1099" s="145"/>
      <c r="BK1099" s="145"/>
      <c r="BL1099" s="145"/>
    </row>
    <row r="1100" spans="1:64" ht="12.75" customHeight="1">
      <c r="A1100" s="145"/>
      <c r="B1100" s="145"/>
      <c r="I1100" s="295"/>
      <c r="J1100" s="295"/>
      <c r="K1100" s="295"/>
      <c r="L1100" s="274"/>
      <c r="M1100" s="295"/>
      <c r="P1100" s="292"/>
      <c r="Q1100" s="292"/>
      <c r="R1100" s="145"/>
      <c r="S1100" s="145"/>
      <c r="T1100" s="145"/>
      <c r="U1100" s="145"/>
      <c r="V1100" s="145"/>
      <c r="W1100" s="145"/>
      <c r="X1100" s="145"/>
      <c r="Y1100" s="145"/>
      <c r="Z1100" s="145"/>
      <c r="AA1100" s="145"/>
      <c r="AB1100" s="145"/>
      <c r="AC1100" s="145"/>
      <c r="AD1100" s="271"/>
      <c r="AE1100" s="271"/>
      <c r="AF1100" s="271"/>
      <c r="AG1100" s="271"/>
      <c r="AH1100" s="271"/>
      <c r="AI1100" s="271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45"/>
      <c r="BE1100" s="145"/>
      <c r="BF1100" s="145"/>
      <c r="BG1100" s="145"/>
      <c r="BH1100" s="145"/>
      <c r="BI1100" s="145"/>
      <c r="BJ1100" s="145"/>
      <c r="BK1100" s="145"/>
      <c r="BL1100" s="145"/>
    </row>
    <row r="1101" spans="1:64" ht="12.75" customHeight="1">
      <c r="A1101" s="145"/>
      <c r="B1101" s="145"/>
      <c r="I1101" s="295"/>
      <c r="J1101" s="295"/>
      <c r="K1101" s="295"/>
      <c r="L1101" s="274"/>
      <c r="M1101" s="295"/>
      <c r="P1101" s="292"/>
      <c r="Q1101" s="292"/>
      <c r="R1101" s="145"/>
      <c r="S1101" s="145"/>
      <c r="T1101" s="145"/>
      <c r="U1101" s="145"/>
      <c r="V1101" s="145"/>
      <c r="W1101" s="145"/>
      <c r="X1101" s="145"/>
      <c r="Y1101" s="145"/>
      <c r="Z1101" s="145"/>
      <c r="AA1101" s="145"/>
      <c r="AB1101" s="145"/>
      <c r="AC1101" s="145"/>
      <c r="AD1101" s="271"/>
      <c r="AE1101" s="271"/>
      <c r="AF1101" s="271"/>
      <c r="AG1101" s="271"/>
      <c r="AH1101" s="271"/>
      <c r="AI1101" s="271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45"/>
      <c r="BE1101" s="145"/>
      <c r="BF1101" s="145"/>
      <c r="BG1101" s="145"/>
      <c r="BH1101" s="145"/>
      <c r="BI1101" s="145"/>
      <c r="BJ1101" s="145"/>
      <c r="BK1101" s="145"/>
      <c r="BL1101" s="145"/>
    </row>
    <row r="1102" spans="1:64" ht="12.75" customHeight="1">
      <c r="A1102" s="145"/>
      <c r="B1102" s="145"/>
      <c r="I1102" s="295"/>
      <c r="J1102" s="295"/>
      <c r="K1102" s="295"/>
      <c r="L1102" s="274"/>
      <c r="M1102" s="295"/>
      <c r="P1102" s="292"/>
      <c r="Q1102" s="292"/>
      <c r="R1102" s="145"/>
      <c r="S1102" s="145"/>
      <c r="T1102" s="145"/>
      <c r="U1102" s="145"/>
      <c r="V1102" s="145"/>
      <c r="W1102" s="145"/>
      <c r="X1102" s="145"/>
      <c r="Y1102" s="145"/>
      <c r="Z1102" s="145"/>
      <c r="AA1102" s="145"/>
      <c r="AB1102" s="145"/>
      <c r="AC1102" s="145"/>
      <c r="AD1102" s="271"/>
      <c r="AE1102" s="271"/>
      <c r="AF1102" s="271"/>
      <c r="AG1102" s="271"/>
      <c r="AH1102" s="271"/>
      <c r="AI1102" s="271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45"/>
      <c r="BE1102" s="145"/>
      <c r="BF1102" s="145"/>
      <c r="BG1102" s="145"/>
      <c r="BH1102" s="145"/>
      <c r="BI1102" s="145"/>
      <c r="BJ1102" s="145"/>
      <c r="BK1102" s="145"/>
      <c r="BL1102" s="145"/>
    </row>
    <row r="1103" spans="1:64" ht="12.75" customHeight="1">
      <c r="A1103" s="145"/>
      <c r="B1103" s="145"/>
      <c r="I1103" s="295"/>
      <c r="J1103" s="295"/>
      <c r="K1103" s="295"/>
      <c r="L1103" s="274"/>
      <c r="M1103" s="295"/>
      <c r="P1103" s="292"/>
      <c r="Q1103" s="292"/>
      <c r="R1103" s="145"/>
      <c r="S1103" s="145"/>
      <c r="T1103" s="145"/>
      <c r="U1103" s="145"/>
      <c r="V1103" s="145"/>
      <c r="W1103" s="145"/>
      <c r="X1103" s="145"/>
      <c r="Y1103" s="145"/>
      <c r="Z1103" s="145"/>
      <c r="AA1103" s="145"/>
      <c r="AB1103" s="145"/>
      <c r="AC1103" s="145"/>
      <c r="AD1103" s="271"/>
      <c r="AE1103" s="271"/>
      <c r="AF1103" s="271"/>
      <c r="AG1103" s="271"/>
      <c r="AH1103" s="271"/>
      <c r="AI1103" s="271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45"/>
      <c r="BE1103" s="145"/>
      <c r="BF1103" s="145"/>
      <c r="BG1103" s="145"/>
      <c r="BH1103" s="145"/>
      <c r="BI1103" s="145"/>
      <c r="BJ1103" s="145"/>
      <c r="BK1103" s="145"/>
      <c r="BL1103" s="145"/>
    </row>
    <row r="1104" spans="1:64" ht="12.75" customHeight="1">
      <c r="A1104" s="145"/>
      <c r="B1104" s="145"/>
      <c r="I1104" s="295"/>
      <c r="J1104" s="295"/>
      <c r="K1104" s="295"/>
      <c r="L1104" s="274"/>
      <c r="M1104" s="295"/>
      <c r="P1104" s="292"/>
      <c r="Q1104" s="292"/>
      <c r="R1104" s="145"/>
      <c r="S1104" s="145"/>
      <c r="T1104" s="145"/>
      <c r="U1104" s="145"/>
      <c r="V1104" s="145"/>
      <c r="W1104" s="145"/>
      <c r="X1104" s="145"/>
      <c r="Y1104" s="145"/>
      <c r="Z1104" s="145"/>
      <c r="AA1104" s="145"/>
      <c r="AB1104" s="145"/>
      <c r="AC1104" s="145"/>
      <c r="AD1104" s="271"/>
      <c r="AE1104" s="271"/>
      <c r="AF1104" s="271"/>
      <c r="AG1104" s="271"/>
      <c r="AH1104" s="271"/>
      <c r="AI1104" s="271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BJ1104" s="145"/>
      <c r="BK1104" s="145"/>
      <c r="BL1104" s="145"/>
    </row>
    <row r="1105" spans="1:64" ht="12.75" customHeight="1">
      <c r="A1105" s="145"/>
      <c r="B1105" s="145"/>
      <c r="I1105" s="295"/>
      <c r="J1105" s="295"/>
      <c r="K1105" s="295"/>
      <c r="L1105" s="274"/>
      <c r="M1105" s="295"/>
      <c r="P1105" s="292"/>
      <c r="Q1105" s="292"/>
      <c r="R1105" s="145"/>
      <c r="S1105" s="145"/>
      <c r="T1105" s="145"/>
      <c r="U1105" s="145"/>
      <c r="V1105" s="145"/>
      <c r="W1105" s="145"/>
      <c r="X1105" s="145"/>
      <c r="Y1105" s="145"/>
      <c r="Z1105" s="145"/>
      <c r="AA1105" s="145"/>
      <c r="AB1105" s="145"/>
      <c r="AC1105" s="145"/>
      <c r="AD1105" s="271"/>
      <c r="AE1105" s="271"/>
      <c r="AF1105" s="271"/>
      <c r="AG1105" s="271"/>
      <c r="AH1105" s="271"/>
      <c r="AI1105" s="271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45"/>
      <c r="BE1105" s="145"/>
      <c r="BF1105" s="145"/>
      <c r="BG1105" s="145"/>
      <c r="BH1105" s="145"/>
      <c r="BI1105" s="145"/>
      <c r="BJ1105" s="145"/>
      <c r="BK1105" s="145"/>
      <c r="BL1105" s="145"/>
    </row>
    <row r="1106" spans="1:64" ht="12.75" customHeight="1">
      <c r="A1106" s="145"/>
      <c r="B1106" s="145"/>
      <c r="I1106" s="295"/>
      <c r="J1106" s="295"/>
      <c r="K1106" s="295"/>
      <c r="L1106" s="274"/>
      <c r="M1106" s="295"/>
      <c r="P1106" s="292"/>
      <c r="Q1106" s="292"/>
      <c r="R1106" s="145"/>
      <c r="S1106" s="145"/>
      <c r="T1106" s="145"/>
      <c r="U1106" s="145"/>
      <c r="V1106" s="145"/>
      <c r="W1106" s="145"/>
      <c r="X1106" s="145"/>
      <c r="Y1106" s="145"/>
      <c r="Z1106" s="145"/>
      <c r="AA1106" s="145"/>
      <c r="AB1106" s="145"/>
      <c r="AC1106" s="145"/>
      <c r="AD1106" s="271"/>
      <c r="AE1106" s="271"/>
      <c r="AF1106" s="271"/>
      <c r="AG1106" s="271"/>
      <c r="AH1106" s="271"/>
      <c r="AI1106" s="271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45"/>
      <c r="BE1106" s="145"/>
      <c r="BF1106" s="145"/>
      <c r="BG1106" s="145"/>
      <c r="BH1106" s="145"/>
      <c r="BI1106" s="145"/>
      <c r="BJ1106" s="145"/>
      <c r="BK1106" s="145"/>
      <c r="BL1106" s="145"/>
    </row>
    <row r="1107" spans="1:64" ht="12.75" customHeight="1">
      <c r="A1107" s="145"/>
      <c r="B1107" s="145"/>
      <c r="I1107" s="295"/>
      <c r="J1107" s="295"/>
      <c r="K1107" s="295"/>
      <c r="L1107" s="274"/>
      <c r="M1107" s="295"/>
      <c r="P1107" s="292"/>
      <c r="Q1107" s="292"/>
      <c r="R1107" s="145"/>
      <c r="S1107" s="145"/>
      <c r="T1107" s="145"/>
      <c r="U1107" s="145"/>
      <c r="V1107" s="145"/>
      <c r="W1107" s="145"/>
      <c r="X1107" s="145"/>
      <c r="Y1107" s="145"/>
      <c r="Z1107" s="145"/>
      <c r="AA1107" s="145"/>
      <c r="AB1107" s="145"/>
      <c r="AC1107" s="145"/>
      <c r="AD1107" s="271"/>
      <c r="AE1107" s="271"/>
      <c r="AF1107" s="271"/>
      <c r="AG1107" s="271"/>
      <c r="AH1107" s="271"/>
      <c r="AI1107" s="271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45"/>
      <c r="BE1107" s="145"/>
      <c r="BF1107" s="145"/>
      <c r="BG1107" s="145"/>
      <c r="BH1107" s="145"/>
      <c r="BI1107" s="145"/>
      <c r="BJ1107" s="145"/>
      <c r="BK1107" s="145"/>
      <c r="BL1107" s="145"/>
    </row>
    <row r="1108" spans="1:64" ht="12.75" customHeight="1">
      <c r="A1108" s="145"/>
      <c r="B1108" s="145"/>
      <c r="I1108" s="295"/>
      <c r="J1108" s="295"/>
      <c r="K1108" s="295"/>
      <c r="L1108" s="274"/>
      <c r="M1108" s="295"/>
      <c r="P1108" s="292"/>
      <c r="Q1108" s="292"/>
      <c r="R1108" s="145"/>
      <c r="S1108" s="145"/>
      <c r="T1108" s="145"/>
      <c r="U1108" s="145"/>
      <c r="V1108" s="145"/>
      <c r="W1108" s="145"/>
      <c r="X1108" s="145"/>
      <c r="Y1108" s="145"/>
      <c r="Z1108" s="145"/>
      <c r="AA1108" s="145"/>
      <c r="AB1108" s="145"/>
      <c r="AC1108" s="145"/>
      <c r="AD1108" s="271"/>
      <c r="AE1108" s="271"/>
      <c r="AF1108" s="271"/>
      <c r="AG1108" s="271"/>
      <c r="AH1108" s="271"/>
      <c r="AI1108" s="271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BJ1108" s="145"/>
      <c r="BK1108" s="145"/>
      <c r="BL1108" s="145"/>
    </row>
    <row r="1109" spans="1:64" ht="12.75" customHeight="1">
      <c r="A1109" s="145"/>
      <c r="B1109" s="145"/>
      <c r="I1109" s="295"/>
      <c r="J1109" s="295"/>
      <c r="K1109" s="295"/>
      <c r="L1109" s="274"/>
      <c r="M1109" s="295"/>
      <c r="P1109" s="292"/>
      <c r="Q1109" s="292"/>
      <c r="R1109" s="145"/>
      <c r="S1109" s="145"/>
      <c r="T1109" s="145"/>
      <c r="U1109" s="145"/>
      <c r="V1109" s="145"/>
      <c r="W1109" s="145"/>
      <c r="X1109" s="145"/>
      <c r="Y1109" s="145"/>
      <c r="Z1109" s="145"/>
      <c r="AA1109" s="145"/>
      <c r="AB1109" s="145"/>
      <c r="AC1109" s="145"/>
      <c r="AD1109" s="271"/>
      <c r="AE1109" s="271"/>
      <c r="AF1109" s="271"/>
      <c r="AG1109" s="271"/>
      <c r="AH1109" s="271"/>
      <c r="AI1109" s="271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BJ1109" s="145"/>
      <c r="BK1109" s="145"/>
      <c r="BL1109" s="145"/>
    </row>
    <row r="1110" spans="1:64" ht="12.75" customHeight="1">
      <c r="A1110" s="145"/>
      <c r="B1110" s="145"/>
      <c r="I1110" s="295"/>
      <c r="J1110" s="295"/>
      <c r="K1110" s="295"/>
      <c r="L1110" s="274"/>
      <c r="M1110" s="295"/>
      <c r="P1110" s="292"/>
      <c r="Q1110" s="292"/>
      <c r="R1110" s="145"/>
      <c r="S1110" s="145"/>
      <c r="T1110" s="145"/>
      <c r="U1110" s="145"/>
      <c r="V1110" s="145"/>
      <c r="W1110" s="145"/>
      <c r="X1110" s="145"/>
      <c r="Y1110" s="145"/>
      <c r="Z1110" s="145"/>
      <c r="AA1110" s="145"/>
      <c r="AB1110" s="145"/>
      <c r="AC1110" s="145"/>
      <c r="AD1110" s="271"/>
      <c r="AE1110" s="271"/>
      <c r="AF1110" s="271"/>
      <c r="AG1110" s="271"/>
      <c r="AH1110" s="271"/>
      <c r="AI1110" s="271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45"/>
      <c r="BE1110" s="145"/>
      <c r="BF1110" s="145"/>
      <c r="BG1110" s="145"/>
      <c r="BH1110" s="145"/>
      <c r="BI1110" s="145"/>
      <c r="BJ1110" s="145"/>
      <c r="BK1110" s="145"/>
      <c r="BL1110" s="145"/>
    </row>
    <row r="1111" spans="1:64" ht="12.75" customHeight="1">
      <c r="A1111" s="145"/>
      <c r="B1111" s="145"/>
      <c r="I1111" s="295"/>
      <c r="J1111" s="295"/>
      <c r="K1111" s="295"/>
      <c r="L1111" s="274"/>
      <c r="M1111" s="295"/>
      <c r="P1111" s="292"/>
      <c r="Q1111" s="292"/>
      <c r="R1111" s="145"/>
      <c r="S1111" s="145"/>
      <c r="T1111" s="145"/>
      <c r="U1111" s="145"/>
      <c r="V1111" s="145"/>
      <c r="W1111" s="145"/>
      <c r="X1111" s="145"/>
      <c r="Y1111" s="145"/>
      <c r="Z1111" s="145"/>
      <c r="AA1111" s="145"/>
      <c r="AB1111" s="145"/>
      <c r="AC1111" s="145"/>
      <c r="AD1111" s="271"/>
      <c r="AE1111" s="271"/>
      <c r="AF1111" s="271"/>
      <c r="AG1111" s="271"/>
      <c r="AH1111" s="271"/>
      <c r="AI1111" s="271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  <c r="BC1111" s="145"/>
      <c r="BD1111" s="145"/>
      <c r="BE1111" s="145"/>
      <c r="BF1111" s="145"/>
      <c r="BG1111" s="145"/>
      <c r="BH1111" s="145"/>
      <c r="BI1111" s="145"/>
      <c r="BJ1111" s="145"/>
      <c r="BK1111" s="145"/>
      <c r="BL1111" s="145"/>
    </row>
    <row r="1112" spans="1:64" ht="12.75" customHeight="1">
      <c r="A1112" s="145"/>
      <c r="B1112" s="145"/>
      <c r="I1112" s="295"/>
      <c r="J1112" s="295"/>
      <c r="K1112" s="295"/>
      <c r="L1112" s="274"/>
      <c r="M1112" s="295"/>
      <c r="P1112" s="292"/>
      <c r="Q1112" s="292"/>
      <c r="R1112" s="145"/>
      <c r="S1112" s="145"/>
      <c r="T1112" s="145"/>
      <c r="U1112" s="145"/>
      <c r="V1112" s="145"/>
      <c r="W1112" s="145"/>
      <c r="X1112" s="145"/>
      <c r="Y1112" s="145"/>
      <c r="Z1112" s="145"/>
      <c r="AA1112" s="145"/>
      <c r="AB1112" s="145"/>
      <c r="AC1112" s="145"/>
      <c r="AD1112" s="271"/>
      <c r="AE1112" s="271"/>
      <c r="AF1112" s="271"/>
      <c r="AG1112" s="271"/>
      <c r="AH1112" s="271"/>
      <c r="AI1112" s="271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  <c r="BC1112" s="145"/>
      <c r="BD1112" s="145"/>
      <c r="BE1112" s="145"/>
      <c r="BF1112" s="145"/>
      <c r="BG1112" s="145"/>
      <c r="BH1112" s="145"/>
      <c r="BI1112" s="145"/>
      <c r="BJ1112" s="145"/>
      <c r="BK1112" s="145"/>
      <c r="BL1112" s="145"/>
    </row>
    <row r="1113" spans="1:64" ht="12.75" customHeight="1">
      <c r="A1113" s="145"/>
      <c r="B1113" s="145"/>
      <c r="I1113" s="295"/>
      <c r="J1113" s="295"/>
      <c r="K1113" s="295"/>
      <c r="L1113" s="274"/>
      <c r="M1113" s="295"/>
      <c r="P1113" s="292"/>
      <c r="Q1113" s="292"/>
      <c r="R1113" s="145"/>
      <c r="S1113" s="145"/>
      <c r="T1113" s="145"/>
      <c r="U1113" s="145"/>
      <c r="V1113" s="145"/>
      <c r="W1113" s="145"/>
      <c r="X1113" s="145"/>
      <c r="Y1113" s="145"/>
      <c r="Z1113" s="145"/>
      <c r="AA1113" s="145"/>
      <c r="AB1113" s="145"/>
      <c r="AC1113" s="145"/>
      <c r="AD1113" s="271"/>
      <c r="AE1113" s="271"/>
      <c r="AF1113" s="271"/>
      <c r="AG1113" s="271"/>
      <c r="AH1113" s="271"/>
      <c r="AI1113" s="271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  <c r="BC1113" s="145"/>
      <c r="BD1113" s="145"/>
      <c r="BE1113" s="145"/>
      <c r="BF1113" s="145"/>
      <c r="BG1113" s="145"/>
      <c r="BH1113" s="145"/>
      <c r="BI1113" s="145"/>
      <c r="BJ1113" s="145"/>
      <c r="BK1113" s="145"/>
      <c r="BL1113" s="145"/>
    </row>
    <row r="1114" spans="1:64" ht="12.75" customHeight="1">
      <c r="A1114" s="145"/>
      <c r="B1114" s="145"/>
      <c r="I1114" s="295"/>
      <c r="J1114" s="295"/>
      <c r="K1114" s="295"/>
      <c r="L1114" s="274"/>
      <c r="M1114" s="295"/>
      <c r="P1114" s="292"/>
      <c r="Q1114" s="292"/>
      <c r="R1114" s="145"/>
      <c r="S1114" s="145"/>
      <c r="T1114" s="145"/>
      <c r="U1114" s="145"/>
      <c r="V1114" s="145"/>
      <c r="W1114" s="145"/>
      <c r="X1114" s="145"/>
      <c r="Y1114" s="145"/>
      <c r="Z1114" s="145"/>
      <c r="AA1114" s="145"/>
      <c r="AB1114" s="145"/>
      <c r="AC1114" s="145"/>
      <c r="AD1114" s="271"/>
      <c r="AE1114" s="271"/>
      <c r="AF1114" s="271"/>
      <c r="AG1114" s="271"/>
      <c r="AH1114" s="271"/>
      <c r="AI1114" s="271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45"/>
      <c r="BE1114" s="145"/>
      <c r="BF1114" s="145"/>
      <c r="BG1114" s="145"/>
      <c r="BH1114" s="145"/>
      <c r="BI1114" s="145"/>
      <c r="BJ1114" s="145"/>
      <c r="BK1114" s="145"/>
      <c r="BL1114" s="145"/>
    </row>
    <row r="1115" spans="1:64" ht="12.75" customHeight="1">
      <c r="A1115" s="145"/>
      <c r="B1115" s="145"/>
      <c r="I1115" s="295"/>
      <c r="J1115" s="295"/>
      <c r="K1115" s="295"/>
      <c r="L1115" s="274"/>
      <c r="M1115" s="295"/>
      <c r="P1115" s="292"/>
      <c r="Q1115" s="292"/>
      <c r="R1115" s="145"/>
      <c r="S1115" s="145"/>
      <c r="T1115" s="145"/>
      <c r="U1115" s="145"/>
      <c r="V1115" s="145"/>
      <c r="W1115" s="145"/>
      <c r="X1115" s="145"/>
      <c r="Y1115" s="145"/>
      <c r="Z1115" s="145"/>
      <c r="AA1115" s="145"/>
      <c r="AB1115" s="145"/>
      <c r="AC1115" s="145"/>
      <c r="AD1115" s="271"/>
      <c r="AE1115" s="271"/>
      <c r="AF1115" s="271"/>
      <c r="AG1115" s="271"/>
      <c r="AH1115" s="271"/>
      <c r="AI1115" s="271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  <c r="BC1115" s="145"/>
      <c r="BD1115" s="145"/>
      <c r="BE1115" s="145"/>
      <c r="BF1115" s="145"/>
      <c r="BG1115" s="145"/>
      <c r="BH1115" s="145"/>
      <c r="BI1115" s="145"/>
      <c r="BJ1115" s="145"/>
      <c r="BK1115" s="145"/>
      <c r="BL1115" s="145"/>
    </row>
    <row r="1116" spans="1:64" ht="12.75" customHeight="1">
      <c r="A1116" s="145"/>
      <c r="B1116" s="145"/>
      <c r="I1116" s="295"/>
      <c r="J1116" s="295"/>
      <c r="K1116" s="295"/>
      <c r="L1116" s="274"/>
      <c r="M1116" s="295"/>
      <c r="P1116" s="292"/>
      <c r="Q1116" s="292"/>
      <c r="R1116" s="145"/>
      <c r="S1116" s="145"/>
      <c r="T1116" s="145"/>
      <c r="U1116" s="145"/>
      <c r="V1116" s="145"/>
      <c r="W1116" s="145"/>
      <c r="X1116" s="145"/>
      <c r="Y1116" s="145"/>
      <c r="Z1116" s="145"/>
      <c r="AA1116" s="145"/>
      <c r="AB1116" s="145"/>
      <c r="AC1116" s="145"/>
      <c r="AD1116" s="271"/>
      <c r="AE1116" s="271"/>
      <c r="AF1116" s="271"/>
      <c r="AG1116" s="271"/>
      <c r="AH1116" s="271"/>
      <c r="AI1116" s="271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45"/>
      <c r="BE1116" s="145"/>
      <c r="BF1116" s="145"/>
      <c r="BG1116" s="145"/>
      <c r="BH1116" s="145"/>
      <c r="BI1116" s="145"/>
      <c r="BJ1116" s="145"/>
      <c r="BK1116" s="145"/>
      <c r="BL1116" s="145"/>
    </row>
    <row r="1117" spans="1:64">
      <c r="A1117" s="145"/>
      <c r="B1117" s="145"/>
      <c r="I1117" s="295"/>
      <c r="J1117" s="295"/>
      <c r="K1117" s="295"/>
      <c r="L1117" s="274"/>
      <c r="M1117" s="295"/>
      <c r="P1117" s="292"/>
      <c r="Q1117" s="292"/>
      <c r="R1117" s="145"/>
      <c r="S1117" s="145"/>
      <c r="T1117" s="145"/>
      <c r="U1117" s="145"/>
      <c r="V1117" s="145"/>
      <c r="W1117" s="145"/>
      <c r="X1117" s="145"/>
      <c r="Y1117" s="145"/>
      <c r="Z1117" s="145"/>
      <c r="AA1117" s="145"/>
      <c r="AB1117" s="145"/>
      <c r="AC1117" s="145"/>
      <c r="AD1117" s="271"/>
      <c r="AE1117" s="271"/>
      <c r="AF1117" s="271"/>
      <c r="AG1117" s="271"/>
      <c r="AH1117" s="271"/>
      <c r="AI1117" s="271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  <c r="BC1117" s="145"/>
      <c r="BD1117" s="145"/>
      <c r="BE1117" s="145"/>
      <c r="BF1117" s="145"/>
      <c r="BG1117" s="145"/>
      <c r="BH1117" s="145"/>
      <c r="BI1117" s="145"/>
      <c r="BJ1117" s="145"/>
      <c r="BK1117" s="145"/>
      <c r="BL1117" s="145"/>
    </row>
    <row r="1118" spans="1:64">
      <c r="A1118" s="145"/>
      <c r="B1118" s="145"/>
      <c r="I1118" s="295"/>
      <c r="J1118" s="295"/>
      <c r="K1118" s="295"/>
      <c r="L1118" s="274"/>
      <c r="M1118" s="295"/>
      <c r="P1118" s="292"/>
      <c r="Q1118" s="292"/>
      <c r="R1118" s="145"/>
      <c r="S1118" s="145"/>
      <c r="T1118" s="145"/>
      <c r="U1118" s="145"/>
      <c r="V1118" s="145"/>
      <c r="W1118" s="145"/>
      <c r="X1118" s="145"/>
      <c r="Y1118" s="145"/>
      <c r="Z1118" s="145"/>
      <c r="AA1118" s="145"/>
      <c r="AB1118" s="145"/>
      <c r="AC1118" s="145"/>
      <c r="AD1118" s="271"/>
      <c r="AE1118" s="271"/>
      <c r="AF1118" s="271"/>
      <c r="AG1118" s="271"/>
      <c r="AH1118" s="271"/>
      <c r="AI1118" s="271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45"/>
      <c r="BE1118" s="145"/>
      <c r="BF1118" s="145"/>
      <c r="BG1118" s="145"/>
      <c r="BH1118" s="145"/>
      <c r="BI1118" s="145"/>
      <c r="BJ1118" s="145"/>
      <c r="BK1118" s="145"/>
      <c r="BL1118" s="145"/>
    </row>
    <row r="1119" spans="1:64">
      <c r="A1119" s="145"/>
      <c r="B1119" s="145"/>
      <c r="I1119" s="295"/>
      <c r="J1119" s="295"/>
      <c r="K1119" s="295"/>
      <c r="L1119" s="274"/>
      <c r="M1119" s="295"/>
      <c r="P1119" s="292"/>
      <c r="Q1119" s="292"/>
      <c r="R1119" s="145"/>
      <c r="S1119" s="145"/>
      <c r="T1119" s="145"/>
      <c r="U1119" s="145"/>
      <c r="V1119" s="145"/>
      <c r="W1119" s="145"/>
      <c r="X1119" s="145"/>
      <c r="Y1119" s="145"/>
      <c r="Z1119" s="145"/>
      <c r="AA1119" s="145"/>
      <c r="AB1119" s="145"/>
      <c r="AC1119" s="145"/>
      <c r="AD1119" s="271"/>
      <c r="AE1119" s="271"/>
      <c r="AF1119" s="271"/>
      <c r="AG1119" s="271"/>
      <c r="AH1119" s="271"/>
      <c r="AI1119" s="271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BJ1119" s="145"/>
      <c r="BK1119" s="145"/>
      <c r="BL1119" s="145"/>
    </row>
    <row r="1120" spans="1:64">
      <c r="A1120" s="145"/>
      <c r="B1120" s="145"/>
      <c r="I1120" s="295"/>
      <c r="J1120" s="295"/>
      <c r="K1120" s="295"/>
      <c r="L1120" s="274"/>
      <c r="M1120" s="295"/>
      <c r="P1120" s="292"/>
      <c r="Q1120" s="292"/>
      <c r="R1120" s="145"/>
      <c r="S1120" s="145"/>
      <c r="T1120" s="145"/>
      <c r="U1120" s="145"/>
      <c r="V1120" s="145"/>
      <c r="W1120" s="145"/>
      <c r="X1120" s="145"/>
      <c r="Y1120" s="145"/>
      <c r="Z1120" s="145"/>
      <c r="AA1120" s="145"/>
      <c r="AB1120" s="145"/>
      <c r="AC1120" s="145"/>
      <c r="AD1120" s="271"/>
      <c r="AE1120" s="271"/>
      <c r="AF1120" s="271"/>
      <c r="AG1120" s="271"/>
      <c r="AH1120" s="271"/>
      <c r="AI1120" s="271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45"/>
      <c r="BE1120" s="145"/>
      <c r="BF1120" s="145"/>
      <c r="BG1120" s="145"/>
      <c r="BH1120" s="145"/>
      <c r="BI1120" s="145"/>
      <c r="BJ1120" s="145"/>
      <c r="BK1120" s="145"/>
      <c r="BL1120" s="145"/>
    </row>
    <row r="1121" spans="1:64">
      <c r="A1121" s="145"/>
      <c r="B1121" s="145"/>
      <c r="I1121" s="295"/>
      <c r="J1121" s="295"/>
      <c r="K1121" s="295"/>
      <c r="L1121" s="274"/>
      <c r="M1121" s="295"/>
      <c r="P1121" s="292"/>
      <c r="Q1121" s="292"/>
      <c r="R1121" s="145"/>
      <c r="S1121" s="145"/>
      <c r="T1121" s="145"/>
      <c r="U1121" s="145"/>
      <c r="V1121" s="145"/>
      <c r="W1121" s="145"/>
      <c r="X1121" s="145"/>
      <c r="Y1121" s="145"/>
      <c r="Z1121" s="145"/>
      <c r="AA1121" s="145"/>
      <c r="AB1121" s="145"/>
      <c r="AC1121" s="145"/>
      <c r="AD1121" s="271"/>
      <c r="AE1121" s="271"/>
      <c r="AF1121" s="271"/>
      <c r="AG1121" s="271"/>
      <c r="AH1121" s="271"/>
      <c r="AI1121" s="271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  <c r="BC1121" s="145"/>
      <c r="BD1121" s="145"/>
      <c r="BE1121" s="145"/>
      <c r="BF1121" s="145"/>
      <c r="BG1121" s="145"/>
      <c r="BH1121" s="145"/>
      <c r="BI1121" s="145"/>
      <c r="BJ1121" s="145"/>
      <c r="BK1121" s="145"/>
      <c r="BL1121" s="145"/>
    </row>
    <row r="1122" spans="1:64">
      <c r="A1122" s="145"/>
      <c r="B1122" s="145"/>
      <c r="I1122" s="295"/>
      <c r="J1122" s="295"/>
      <c r="K1122" s="295"/>
      <c r="L1122" s="274"/>
      <c r="M1122" s="295"/>
      <c r="P1122" s="292"/>
      <c r="Q1122" s="292"/>
      <c r="R1122" s="145"/>
      <c r="S1122" s="145"/>
      <c r="T1122" s="145"/>
      <c r="U1122" s="145"/>
      <c r="V1122" s="145"/>
      <c r="W1122" s="145"/>
      <c r="X1122" s="145"/>
      <c r="Y1122" s="145"/>
      <c r="Z1122" s="145"/>
      <c r="AA1122" s="145"/>
      <c r="AB1122" s="145"/>
      <c r="AC1122" s="145"/>
      <c r="AD1122" s="271"/>
      <c r="AE1122" s="271"/>
      <c r="AF1122" s="271"/>
      <c r="AG1122" s="271"/>
      <c r="AH1122" s="271"/>
      <c r="AI1122" s="271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BJ1122" s="145"/>
      <c r="BK1122" s="145"/>
      <c r="BL1122" s="145"/>
    </row>
    <row r="1123" spans="1:64">
      <c r="A1123" s="145"/>
      <c r="B1123" s="145"/>
      <c r="I1123" s="295"/>
      <c r="J1123" s="295"/>
      <c r="K1123" s="295"/>
      <c r="L1123" s="274"/>
      <c r="M1123" s="295"/>
      <c r="P1123" s="292"/>
      <c r="Q1123" s="292"/>
      <c r="R1123" s="145"/>
      <c r="S1123" s="145"/>
      <c r="T1123" s="145"/>
      <c r="U1123" s="145"/>
      <c r="V1123" s="145"/>
      <c r="W1123" s="145"/>
      <c r="X1123" s="145"/>
      <c r="Y1123" s="145"/>
      <c r="Z1123" s="145"/>
      <c r="AA1123" s="145"/>
      <c r="AB1123" s="145"/>
      <c r="AC1123" s="145"/>
      <c r="AD1123" s="271"/>
      <c r="AE1123" s="271"/>
      <c r="AF1123" s="271"/>
      <c r="AG1123" s="271"/>
      <c r="AH1123" s="271"/>
      <c r="AI1123" s="271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45"/>
      <c r="BE1123" s="145"/>
      <c r="BF1123" s="145"/>
      <c r="BG1123" s="145"/>
      <c r="BH1123" s="145"/>
      <c r="BI1123" s="145"/>
      <c r="BJ1123" s="145"/>
      <c r="BK1123" s="145"/>
      <c r="BL1123" s="145"/>
    </row>
    <row r="1124" spans="1:64">
      <c r="A1124" s="145"/>
      <c r="B1124" s="145"/>
      <c r="I1124" s="295"/>
      <c r="J1124" s="295"/>
      <c r="K1124" s="295"/>
      <c r="L1124" s="274"/>
      <c r="M1124" s="295"/>
      <c r="P1124" s="292"/>
      <c r="Q1124" s="292"/>
      <c r="R1124" s="145"/>
      <c r="S1124" s="145"/>
      <c r="T1124" s="145"/>
      <c r="U1124" s="145"/>
      <c r="V1124" s="145"/>
      <c r="W1124" s="145"/>
      <c r="X1124" s="145"/>
      <c r="Y1124" s="145"/>
      <c r="Z1124" s="145"/>
      <c r="AA1124" s="145"/>
      <c r="AB1124" s="145"/>
      <c r="AC1124" s="145"/>
      <c r="AD1124" s="271"/>
      <c r="AE1124" s="271"/>
      <c r="AF1124" s="271"/>
      <c r="AG1124" s="271"/>
      <c r="AH1124" s="271"/>
      <c r="AI1124" s="271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45"/>
      <c r="BE1124" s="145"/>
      <c r="BF1124" s="145"/>
      <c r="BG1124" s="145"/>
      <c r="BH1124" s="145"/>
      <c r="BI1124" s="145"/>
      <c r="BJ1124" s="145"/>
      <c r="BK1124" s="145"/>
      <c r="BL1124" s="145"/>
    </row>
    <row r="1125" spans="1:64">
      <c r="A1125" s="145"/>
      <c r="B1125" s="145"/>
      <c r="I1125" s="295"/>
      <c r="J1125" s="295"/>
      <c r="K1125" s="295"/>
      <c r="L1125" s="274"/>
      <c r="M1125" s="295"/>
      <c r="P1125" s="292"/>
      <c r="Q1125" s="292"/>
      <c r="R1125" s="145"/>
      <c r="S1125" s="145"/>
      <c r="T1125" s="145"/>
      <c r="U1125" s="145"/>
      <c r="V1125" s="145"/>
      <c r="W1125" s="145"/>
      <c r="X1125" s="145"/>
      <c r="Y1125" s="145"/>
      <c r="Z1125" s="145"/>
      <c r="AA1125" s="145"/>
      <c r="AB1125" s="145"/>
      <c r="AC1125" s="145"/>
      <c r="AD1125" s="271"/>
      <c r="AE1125" s="271"/>
      <c r="AF1125" s="271"/>
      <c r="AG1125" s="271"/>
      <c r="AH1125" s="271"/>
      <c r="AI1125" s="271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</row>
    <row r="1126" spans="1:64">
      <c r="A1126" s="145"/>
      <c r="B1126" s="145"/>
      <c r="I1126" s="295"/>
      <c r="J1126" s="295"/>
      <c r="K1126" s="295"/>
      <c r="L1126" s="274"/>
      <c r="M1126" s="295"/>
      <c r="P1126" s="292"/>
      <c r="Q1126" s="292"/>
      <c r="R1126" s="145"/>
      <c r="S1126" s="145"/>
      <c r="T1126" s="145"/>
      <c r="U1126" s="145"/>
      <c r="V1126" s="145"/>
      <c r="W1126" s="145"/>
      <c r="X1126" s="145"/>
      <c r="Y1126" s="145"/>
      <c r="Z1126" s="145"/>
      <c r="AA1126" s="145"/>
      <c r="AB1126" s="145"/>
      <c r="AC1126" s="145"/>
      <c r="AD1126" s="271"/>
      <c r="AE1126" s="271"/>
      <c r="AF1126" s="271"/>
      <c r="AG1126" s="271"/>
      <c r="AH1126" s="271"/>
      <c r="AI1126" s="271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</row>
    <row r="1127" spans="1:64">
      <c r="A1127" s="145"/>
      <c r="B1127" s="145"/>
      <c r="I1127" s="295"/>
      <c r="J1127" s="295"/>
      <c r="K1127" s="295"/>
      <c r="L1127" s="274"/>
      <c r="M1127" s="295"/>
      <c r="P1127" s="292"/>
      <c r="Q1127" s="292"/>
      <c r="R1127" s="145"/>
      <c r="S1127" s="145"/>
      <c r="T1127" s="145"/>
      <c r="U1127" s="145"/>
      <c r="V1127" s="145"/>
      <c r="W1127" s="145"/>
      <c r="X1127" s="145"/>
      <c r="Y1127" s="145"/>
      <c r="Z1127" s="145"/>
      <c r="AA1127" s="145"/>
      <c r="AB1127" s="145"/>
      <c r="AC1127" s="145"/>
      <c r="AD1127" s="271"/>
      <c r="AE1127" s="271"/>
      <c r="AF1127" s="271"/>
      <c r="AG1127" s="271"/>
      <c r="AH1127" s="271"/>
      <c r="AI1127" s="271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45"/>
      <c r="BE1127" s="145"/>
      <c r="BF1127" s="145"/>
      <c r="BG1127" s="145"/>
      <c r="BH1127" s="145"/>
      <c r="BI1127" s="145"/>
      <c r="BJ1127" s="145"/>
      <c r="BK1127" s="145"/>
      <c r="BL1127" s="145"/>
    </row>
    <row r="1128" spans="1:64">
      <c r="A1128" s="145"/>
      <c r="B1128" s="145"/>
      <c r="I1128" s="295"/>
      <c r="J1128" s="295"/>
      <c r="K1128" s="295"/>
      <c r="L1128" s="274"/>
      <c r="M1128" s="295"/>
      <c r="P1128" s="292"/>
      <c r="Q1128" s="292"/>
      <c r="R1128" s="145"/>
      <c r="S1128" s="145"/>
      <c r="T1128" s="145"/>
      <c r="U1128" s="145"/>
      <c r="V1128" s="145"/>
      <c r="W1128" s="145"/>
      <c r="X1128" s="145"/>
      <c r="Y1128" s="145"/>
      <c r="Z1128" s="145"/>
      <c r="AA1128" s="145"/>
      <c r="AB1128" s="145"/>
      <c r="AC1128" s="145"/>
      <c r="AD1128" s="271"/>
      <c r="AE1128" s="271"/>
      <c r="AF1128" s="271"/>
      <c r="AG1128" s="271"/>
      <c r="AH1128" s="271"/>
      <c r="AI1128" s="271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BJ1128" s="145"/>
      <c r="BK1128" s="145"/>
      <c r="BL1128" s="145"/>
    </row>
    <row r="1129" spans="1:64">
      <c r="A1129" s="145"/>
      <c r="B1129" s="145"/>
      <c r="I1129" s="295"/>
      <c r="J1129" s="295"/>
      <c r="K1129" s="295"/>
      <c r="L1129" s="274"/>
      <c r="M1129" s="295"/>
      <c r="P1129" s="292"/>
      <c r="Q1129" s="292"/>
      <c r="R1129" s="145"/>
      <c r="S1129" s="145"/>
      <c r="T1129" s="145"/>
      <c r="U1129" s="145"/>
      <c r="V1129" s="145"/>
      <c r="W1129" s="145"/>
      <c r="X1129" s="145"/>
      <c r="Y1129" s="145"/>
      <c r="Z1129" s="145"/>
      <c r="AA1129" s="145"/>
      <c r="AB1129" s="145"/>
      <c r="AC1129" s="145"/>
      <c r="AD1129" s="271"/>
      <c r="AE1129" s="271"/>
      <c r="AF1129" s="271"/>
      <c r="AG1129" s="271"/>
      <c r="AH1129" s="271"/>
      <c r="AI1129" s="271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45"/>
      <c r="BE1129" s="145"/>
      <c r="BF1129" s="145"/>
      <c r="BG1129" s="145"/>
      <c r="BH1129" s="145"/>
      <c r="BI1129" s="145"/>
      <c r="BJ1129" s="145"/>
      <c r="BK1129" s="145"/>
      <c r="BL1129" s="145"/>
    </row>
    <row r="1130" spans="1:64">
      <c r="A1130" s="145"/>
      <c r="B1130" s="145"/>
      <c r="I1130" s="295"/>
      <c r="J1130" s="295"/>
      <c r="K1130" s="295"/>
      <c r="L1130" s="274"/>
      <c r="M1130" s="295"/>
      <c r="P1130" s="292"/>
      <c r="Q1130" s="292"/>
      <c r="R1130" s="145"/>
      <c r="S1130" s="145"/>
      <c r="T1130" s="145"/>
      <c r="U1130" s="145"/>
      <c r="V1130" s="145"/>
      <c r="W1130" s="145"/>
      <c r="X1130" s="145"/>
      <c r="Y1130" s="145"/>
      <c r="Z1130" s="145"/>
      <c r="AA1130" s="145"/>
      <c r="AB1130" s="145"/>
      <c r="AC1130" s="145"/>
      <c r="AD1130" s="271"/>
      <c r="AE1130" s="271"/>
      <c r="AF1130" s="271"/>
      <c r="AG1130" s="271"/>
      <c r="AH1130" s="271"/>
      <c r="AI1130" s="271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</row>
    <row r="1131" spans="1:64">
      <c r="A1131" s="145"/>
      <c r="B1131" s="145"/>
      <c r="I1131" s="295"/>
      <c r="J1131" s="295"/>
      <c r="K1131" s="295"/>
      <c r="L1131" s="274"/>
      <c r="M1131" s="295"/>
      <c r="P1131" s="292"/>
      <c r="Q1131" s="292"/>
      <c r="R1131" s="145"/>
      <c r="S1131" s="145"/>
      <c r="T1131" s="145"/>
      <c r="U1131" s="145"/>
      <c r="V1131" s="145"/>
      <c r="W1131" s="145"/>
      <c r="X1131" s="145"/>
      <c r="Y1131" s="145"/>
      <c r="Z1131" s="145"/>
      <c r="AA1131" s="145"/>
      <c r="AB1131" s="145"/>
      <c r="AC1131" s="145"/>
      <c r="AD1131" s="271"/>
      <c r="AE1131" s="271"/>
      <c r="AF1131" s="271"/>
      <c r="AG1131" s="271"/>
      <c r="AH1131" s="271"/>
      <c r="AI1131" s="271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45"/>
      <c r="BE1131" s="145"/>
      <c r="BF1131" s="145"/>
      <c r="BG1131" s="145"/>
      <c r="BH1131" s="145"/>
      <c r="BI1131" s="145"/>
      <c r="BJ1131" s="145"/>
      <c r="BK1131" s="145"/>
      <c r="BL1131" s="145"/>
    </row>
    <row r="1132" spans="1:64">
      <c r="A1132" s="145"/>
      <c r="B1132" s="145"/>
      <c r="I1132" s="295"/>
      <c r="J1132" s="295"/>
      <c r="K1132" s="295"/>
      <c r="L1132" s="274"/>
      <c r="M1132" s="295"/>
      <c r="P1132" s="292"/>
      <c r="Q1132" s="292"/>
      <c r="R1132" s="145"/>
      <c r="S1132" s="145"/>
      <c r="T1132" s="145"/>
      <c r="U1132" s="145"/>
      <c r="V1132" s="145"/>
      <c r="W1132" s="145"/>
      <c r="X1132" s="145"/>
      <c r="Y1132" s="145"/>
      <c r="Z1132" s="145"/>
      <c r="AA1132" s="145"/>
      <c r="AB1132" s="145"/>
      <c r="AC1132" s="145"/>
      <c r="AD1132" s="271"/>
      <c r="AE1132" s="271"/>
      <c r="AF1132" s="271"/>
      <c r="AG1132" s="271"/>
      <c r="AH1132" s="271"/>
      <c r="AI1132" s="271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45"/>
      <c r="BE1132" s="145"/>
      <c r="BF1132" s="145"/>
      <c r="BG1132" s="145"/>
      <c r="BH1132" s="145"/>
      <c r="BI1132" s="145"/>
      <c r="BJ1132" s="145"/>
      <c r="BK1132" s="145"/>
      <c r="BL1132" s="145"/>
    </row>
    <row r="1133" spans="1:64">
      <c r="A1133" s="145"/>
      <c r="B1133" s="145"/>
      <c r="I1133" s="295"/>
      <c r="J1133" s="295"/>
      <c r="K1133" s="295"/>
      <c r="L1133" s="274"/>
      <c r="M1133" s="295"/>
      <c r="P1133" s="292"/>
      <c r="Q1133" s="292"/>
      <c r="R1133" s="145"/>
      <c r="S1133" s="145"/>
      <c r="T1133" s="145"/>
      <c r="U1133" s="145"/>
      <c r="V1133" s="145"/>
      <c r="W1133" s="145"/>
      <c r="X1133" s="145"/>
      <c r="Y1133" s="145"/>
      <c r="Z1133" s="145"/>
      <c r="AA1133" s="145"/>
      <c r="AB1133" s="145"/>
      <c r="AC1133" s="145"/>
      <c r="AD1133" s="271"/>
      <c r="AE1133" s="271"/>
      <c r="AF1133" s="271"/>
      <c r="AG1133" s="271"/>
      <c r="AH1133" s="271"/>
      <c r="AI1133" s="271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BJ1133" s="145"/>
      <c r="BK1133" s="145"/>
      <c r="BL1133" s="145"/>
    </row>
    <row r="1134" spans="1:64">
      <c r="A1134" s="145"/>
      <c r="B1134" s="145"/>
      <c r="I1134" s="295"/>
      <c r="J1134" s="295"/>
      <c r="K1134" s="295"/>
      <c r="L1134" s="274"/>
      <c r="M1134" s="295"/>
      <c r="P1134" s="292"/>
      <c r="Q1134" s="292"/>
      <c r="R1134" s="145"/>
      <c r="S1134" s="145"/>
      <c r="T1134" s="145"/>
      <c r="U1134" s="145"/>
      <c r="V1134" s="145"/>
      <c r="W1134" s="145"/>
      <c r="X1134" s="145"/>
      <c r="Y1134" s="145"/>
      <c r="Z1134" s="145"/>
      <c r="AA1134" s="145"/>
      <c r="AB1134" s="145"/>
      <c r="AC1134" s="145"/>
      <c r="AD1134" s="271"/>
      <c r="AE1134" s="271"/>
      <c r="AF1134" s="271"/>
      <c r="AG1134" s="271"/>
      <c r="AH1134" s="271"/>
      <c r="AI1134" s="271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45"/>
      <c r="BE1134" s="145"/>
      <c r="BF1134" s="145"/>
      <c r="BG1134" s="145"/>
      <c r="BH1134" s="145"/>
      <c r="BI1134" s="145"/>
      <c r="BJ1134" s="145"/>
      <c r="BK1134" s="145"/>
      <c r="BL1134" s="145"/>
    </row>
    <row r="1135" spans="1:64">
      <c r="A1135" s="145"/>
      <c r="B1135" s="145"/>
      <c r="I1135" s="295"/>
      <c r="J1135" s="295"/>
      <c r="K1135" s="295"/>
      <c r="L1135" s="274"/>
      <c r="M1135" s="295"/>
      <c r="P1135" s="292"/>
      <c r="Q1135" s="292"/>
      <c r="R1135" s="145"/>
      <c r="S1135" s="145"/>
      <c r="T1135" s="145"/>
      <c r="U1135" s="145"/>
      <c r="V1135" s="145"/>
      <c r="W1135" s="145"/>
      <c r="X1135" s="145"/>
      <c r="Y1135" s="145"/>
      <c r="Z1135" s="145"/>
      <c r="AA1135" s="145"/>
      <c r="AB1135" s="145"/>
      <c r="AC1135" s="145"/>
      <c r="AD1135" s="271"/>
      <c r="AE1135" s="271"/>
      <c r="AF1135" s="271"/>
      <c r="AG1135" s="271"/>
      <c r="AH1135" s="271"/>
      <c r="AI1135" s="271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45"/>
      <c r="BE1135" s="145"/>
      <c r="BF1135" s="145"/>
      <c r="BG1135" s="145"/>
      <c r="BH1135" s="145"/>
      <c r="BI1135" s="145"/>
      <c r="BJ1135" s="145"/>
      <c r="BK1135" s="145"/>
      <c r="BL1135" s="145"/>
    </row>
    <row r="1136" spans="1:64">
      <c r="A1136" s="145"/>
      <c r="B1136" s="145"/>
      <c r="I1136" s="295"/>
      <c r="J1136" s="295"/>
      <c r="K1136" s="295"/>
      <c r="L1136" s="274"/>
      <c r="M1136" s="295"/>
      <c r="P1136" s="292"/>
      <c r="Q1136" s="292"/>
      <c r="R1136" s="145"/>
      <c r="S1136" s="145"/>
      <c r="T1136" s="145"/>
      <c r="U1136" s="145"/>
      <c r="V1136" s="145"/>
      <c r="W1136" s="145"/>
      <c r="X1136" s="145"/>
      <c r="Y1136" s="145"/>
      <c r="Z1136" s="145"/>
      <c r="AA1136" s="145"/>
      <c r="AB1136" s="145"/>
      <c r="AC1136" s="145"/>
      <c r="AD1136" s="271"/>
      <c r="AE1136" s="271"/>
      <c r="AF1136" s="271"/>
      <c r="AG1136" s="271"/>
      <c r="AH1136" s="271"/>
      <c r="AI1136" s="271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45"/>
      <c r="BE1136" s="145"/>
      <c r="BF1136" s="145"/>
      <c r="BG1136" s="145"/>
      <c r="BH1136" s="145"/>
      <c r="BI1136" s="145"/>
      <c r="BJ1136" s="145"/>
      <c r="BK1136" s="145"/>
      <c r="BL1136" s="145"/>
    </row>
    <row r="1137" spans="1:64">
      <c r="A1137" s="145"/>
      <c r="B1137" s="145"/>
      <c r="I1137" s="295"/>
      <c r="J1137" s="295"/>
      <c r="K1137" s="295"/>
      <c r="L1137" s="274"/>
      <c r="M1137" s="295"/>
      <c r="P1137" s="292"/>
      <c r="Q1137" s="292"/>
      <c r="R1137" s="145"/>
      <c r="S1137" s="145"/>
      <c r="T1137" s="145"/>
      <c r="U1137" s="145"/>
      <c r="V1137" s="145"/>
      <c r="W1137" s="145"/>
      <c r="X1137" s="145"/>
      <c r="Y1137" s="145"/>
      <c r="Z1137" s="145"/>
      <c r="AA1137" s="145"/>
      <c r="AB1137" s="145"/>
      <c r="AC1137" s="145"/>
      <c r="AD1137" s="271"/>
      <c r="AE1137" s="271"/>
      <c r="AF1137" s="271"/>
      <c r="AG1137" s="271"/>
      <c r="AH1137" s="271"/>
      <c r="AI1137" s="271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45"/>
      <c r="BE1137" s="145"/>
      <c r="BF1137" s="145"/>
      <c r="BG1137" s="145"/>
      <c r="BH1137" s="145"/>
      <c r="BI1137" s="145"/>
      <c r="BJ1137" s="145"/>
      <c r="BK1137" s="145"/>
      <c r="BL1137" s="145"/>
    </row>
    <row r="1138" spans="1:64">
      <c r="A1138" s="145"/>
      <c r="B1138" s="145"/>
      <c r="I1138" s="295"/>
      <c r="J1138" s="295"/>
      <c r="K1138" s="295"/>
      <c r="L1138" s="274"/>
      <c r="M1138" s="295"/>
      <c r="P1138" s="292"/>
      <c r="Q1138" s="292"/>
      <c r="R1138" s="145"/>
      <c r="S1138" s="145"/>
      <c r="T1138" s="145"/>
      <c r="U1138" s="145"/>
      <c r="V1138" s="145"/>
      <c r="W1138" s="145"/>
      <c r="X1138" s="145"/>
      <c r="Y1138" s="145"/>
      <c r="Z1138" s="145"/>
      <c r="AA1138" s="145"/>
      <c r="AB1138" s="145"/>
      <c r="AC1138" s="145"/>
      <c r="AD1138" s="271"/>
      <c r="AE1138" s="271"/>
      <c r="AF1138" s="271"/>
      <c r="AG1138" s="271"/>
      <c r="AH1138" s="271"/>
      <c r="AI1138" s="271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BJ1138" s="145"/>
      <c r="BK1138" s="145"/>
      <c r="BL1138" s="145"/>
    </row>
    <row r="1139" spans="1:64">
      <c r="A1139" s="145"/>
      <c r="B1139" s="145"/>
      <c r="I1139" s="295"/>
      <c r="J1139" s="295"/>
      <c r="K1139" s="295"/>
      <c r="L1139" s="274"/>
      <c r="M1139" s="295"/>
      <c r="P1139" s="292"/>
      <c r="Q1139" s="292"/>
      <c r="R1139" s="145"/>
      <c r="S1139" s="145"/>
      <c r="T1139" s="145"/>
      <c r="U1139" s="145"/>
      <c r="V1139" s="145"/>
      <c r="W1139" s="145"/>
      <c r="X1139" s="145"/>
      <c r="Y1139" s="145"/>
      <c r="Z1139" s="145"/>
      <c r="AA1139" s="145"/>
      <c r="AB1139" s="145"/>
      <c r="AC1139" s="145"/>
      <c r="AD1139" s="271"/>
      <c r="AE1139" s="271"/>
      <c r="AF1139" s="271"/>
      <c r="AG1139" s="271"/>
      <c r="AH1139" s="271"/>
      <c r="AI1139" s="271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45"/>
      <c r="BE1139" s="145"/>
      <c r="BF1139" s="145"/>
      <c r="BG1139" s="145"/>
      <c r="BH1139" s="145"/>
      <c r="BI1139" s="145"/>
      <c r="BJ1139" s="145"/>
      <c r="BK1139" s="145"/>
      <c r="BL1139" s="145"/>
    </row>
    <row r="1140" spans="1:64">
      <c r="A1140" s="145"/>
      <c r="B1140" s="145"/>
      <c r="I1140" s="295"/>
      <c r="J1140" s="295"/>
      <c r="K1140" s="295"/>
      <c r="L1140" s="274"/>
      <c r="M1140" s="295"/>
      <c r="P1140" s="292"/>
      <c r="Q1140" s="292"/>
      <c r="R1140" s="145"/>
      <c r="S1140" s="145"/>
      <c r="T1140" s="145"/>
      <c r="U1140" s="145"/>
      <c r="V1140" s="145"/>
      <c r="W1140" s="145"/>
      <c r="X1140" s="145"/>
      <c r="Y1140" s="145"/>
      <c r="Z1140" s="145"/>
      <c r="AA1140" s="145"/>
      <c r="AB1140" s="145"/>
      <c r="AC1140" s="145"/>
      <c r="AD1140" s="271"/>
      <c r="AE1140" s="271"/>
      <c r="AF1140" s="271"/>
      <c r="AG1140" s="271"/>
      <c r="AH1140" s="271"/>
      <c r="AI1140" s="271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45"/>
      <c r="BE1140" s="145"/>
      <c r="BF1140" s="145"/>
      <c r="BG1140" s="145"/>
      <c r="BH1140" s="145"/>
      <c r="BI1140" s="145"/>
      <c r="BJ1140" s="145"/>
      <c r="BK1140" s="145"/>
      <c r="BL1140" s="145"/>
    </row>
    <row r="1141" spans="1:64">
      <c r="A1141" s="145"/>
      <c r="B1141" s="145"/>
      <c r="I1141" s="295"/>
      <c r="J1141" s="295"/>
      <c r="K1141" s="295"/>
      <c r="L1141" s="274"/>
      <c r="M1141" s="295"/>
      <c r="P1141" s="292"/>
      <c r="Q1141" s="292"/>
      <c r="R1141" s="145"/>
      <c r="S1141" s="145"/>
      <c r="T1141" s="145"/>
      <c r="U1141" s="145"/>
      <c r="V1141" s="145"/>
      <c r="W1141" s="145"/>
      <c r="X1141" s="145"/>
      <c r="Y1141" s="145"/>
      <c r="Z1141" s="145"/>
      <c r="AA1141" s="145"/>
      <c r="AB1141" s="145"/>
      <c r="AC1141" s="145"/>
      <c r="AD1141" s="271"/>
      <c r="AE1141" s="271"/>
      <c r="AF1141" s="271"/>
      <c r="AG1141" s="271"/>
      <c r="AH1141" s="271"/>
      <c r="AI1141" s="271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  <c r="BC1141" s="145"/>
      <c r="BD1141" s="145"/>
      <c r="BE1141" s="145"/>
      <c r="BF1141" s="145"/>
      <c r="BG1141" s="145"/>
      <c r="BH1141" s="145"/>
      <c r="BI1141" s="145"/>
      <c r="BJ1141" s="145"/>
      <c r="BK1141" s="145"/>
      <c r="BL1141" s="145"/>
    </row>
    <row r="1142" spans="1:64">
      <c r="A1142" s="145"/>
      <c r="B1142" s="145"/>
      <c r="I1142" s="295"/>
      <c r="J1142" s="295"/>
      <c r="K1142" s="295"/>
      <c r="L1142" s="274"/>
      <c r="M1142" s="295"/>
      <c r="P1142" s="292"/>
      <c r="Q1142" s="292"/>
      <c r="R1142" s="145"/>
      <c r="S1142" s="145"/>
      <c r="T1142" s="145"/>
      <c r="U1142" s="145"/>
      <c r="V1142" s="145"/>
      <c r="W1142" s="145"/>
      <c r="X1142" s="145"/>
      <c r="Y1142" s="145"/>
      <c r="Z1142" s="145"/>
      <c r="AA1142" s="145"/>
      <c r="AB1142" s="145"/>
      <c r="AC1142" s="145"/>
      <c r="AD1142" s="271"/>
      <c r="AE1142" s="271"/>
      <c r="AF1142" s="271"/>
      <c r="AG1142" s="271"/>
      <c r="AH1142" s="271"/>
      <c r="AI1142" s="271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45"/>
      <c r="BE1142" s="145"/>
      <c r="BF1142" s="145"/>
      <c r="BG1142" s="145"/>
      <c r="BH1142" s="145"/>
      <c r="BI1142" s="145"/>
      <c r="BJ1142" s="145"/>
      <c r="BK1142" s="145"/>
      <c r="BL1142" s="145"/>
    </row>
    <row r="1143" spans="1:64">
      <c r="A1143" s="145"/>
      <c r="B1143" s="145"/>
      <c r="I1143" s="295"/>
      <c r="J1143" s="295"/>
      <c r="K1143" s="295"/>
      <c r="L1143" s="274"/>
      <c r="M1143" s="295"/>
      <c r="P1143" s="292"/>
      <c r="Q1143" s="292"/>
      <c r="R1143" s="145"/>
      <c r="S1143" s="145"/>
      <c r="T1143" s="145"/>
      <c r="U1143" s="145"/>
      <c r="V1143" s="145"/>
      <c r="W1143" s="145"/>
      <c r="X1143" s="145"/>
      <c r="Y1143" s="145"/>
      <c r="Z1143" s="145"/>
      <c r="AA1143" s="145"/>
      <c r="AB1143" s="145"/>
      <c r="AC1143" s="145"/>
      <c r="AD1143" s="271"/>
      <c r="AE1143" s="271"/>
      <c r="AF1143" s="271"/>
      <c r="AG1143" s="271"/>
      <c r="AH1143" s="271"/>
      <c r="AI1143" s="271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  <c r="BC1143" s="145"/>
      <c r="BD1143" s="145"/>
      <c r="BE1143" s="145"/>
      <c r="BF1143" s="145"/>
      <c r="BG1143" s="145"/>
      <c r="BH1143" s="145"/>
      <c r="BI1143" s="145"/>
      <c r="BJ1143" s="145"/>
      <c r="BK1143" s="145"/>
      <c r="BL1143" s="145"/>
    </row>
    <row r="1144" spans="1:64">
      <c r="A1144" s="145"/>
      <c r="B1144" s="145"/>
      <c r="I1144" s="295"/>
      <c r="J1144" s="295"/>
      <c r="K1144" s="295"/>
      <c r="L1144" s="274"/>
      <c r="M1144" s="295"/>
      <c r="P1144" s="292"/>
      <c r="Q1144" s="292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/>
      <c r="AB1144" s="145"/>
      <c r="AC1144" s="145"/>
      <c r="AD1144" s="271"/>
      <c r="AE1144" s="271"/>
      <c r="AF1144" s="271"/>
      <c r="AG1144" s="271"/>
      <c r="AH1144" s="271"/>
      <c r="AI1144" s="271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45"/>
      <c r="BE1144" s="145"/>
      <c r="BF1144" s="145"/>
      <c r="BG1144" s="145"/>
      <c r="BH1144" s="145"/>
      <c r="BI1144" s="145"/>
      <c r="BJ1144" s="145"/>
      <c r="BK1144" s="145"/>
      <c r="BL1144" s="145"/>
    </row>
    <row r="1145" spans="1:64">
      <c r="A1145" s="145"/>
      <c r="B1145" s="145"/>
      <c r="I1145" s="295"/>
      <c r="J1145" s="295"/>
      <c r="K1145" s="295"/>
      <c r="L1145" s="274"/>
      <c r="M1145" s="295"/>
      <c r="P1145" s="292"/>
      <c r="Q1145" s="292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/>
      <c r="AB1145" s="145"/>
      <c r="AC1145" s="145"/>
      <c r="AD1145" s="271"/>
      <c r="AE1145" s="271"/>
      <c r="AF1145" s="271"/>
      <c r="AG1145" s="271"/>
      <c r="AH1145" s="271"/>
      <c r="AI1145" s="271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  <c r="BC1145" s="145"/>
      <c r="BD1145" s="145"/>
      <c r="BE1145" s="145"/>
      <c r="BF1145" s="145"/>
      <c r="BG1145" s="145"/>
      <c r="BH1145" s="145"/>
      <c r="BI1145" s="145"/>
      <c r="BJ1145" s="145"/>
      <c r="BK1145" s="145"/>
      <c r="BL1145" s="145"/>
    </row>
    <row r="1146" spans="1:64">
      <c r="A1146" s="145"/>
      <c r="B1146" s="145"/>
      <c r="I1146" s="295"/>
      <c r="J1146" s="295"/>
      <c r="K1146" s="295"/>
      <c r="L1146" s="274"/>
      <c r="M1146" s="295"/>
      <c r="P1146" s="292"/>
      <c r="Q1146" s="292"/>
      <c r="R1146" s="145"/>
      <c r="S1146" s="145"/>
      <c r="T1146" s="145"/>
      <c r="U1146" s="145"/>
      <c r="V1146" s="145"/>
      <c r="W1146" s="145"/>
      <c r="X1146" s="145"/>
      <c r="Y1146" s="145"/>
      <c r="Z1146" s="145"/>
      <c r="AA1146" s="145"/>
      <c r="AB1146" s="145"/>
      <c r="AC1146" s="145"/>
      <c r="AD1146" s="271"/>
      <c r="AE1146" s="271"/>
      <c r="AF1146" s="271"/>
      <c r="AG1146" s="271"/>
      <c r="AH1146" s="271"/>
      <c r="AI1146" s="271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45"/>
      <c r="BE1146" s="145"/>
      <c r="BF1146" s="145"/>
      <c r="BG1146" s="145"/>
      <c r="BH1146" s="145"/>
      <c r="BI1146" s="145"/>
      <c r="BJ1146" s="145"/>
      <c r="BK1146" s="145"/>
      <c r="BL1146" s="145"/>
    </row>
    <row r="1147" spans="1:64">
      <c r="A1147" s="145"/>
      <c r="B1147" s="145"/>
      <c r="I1147" s="295"/>
      <c r="J1147" s="295"/>
      <c r="K1147" s="295"/>
      <c r="L1147" s="274"/>
      <c r="M1147" s="295"/>
      <c r="P1147" s="292"/>
      <c r="Q1147" s="292"/>
      <c r="R1147" s="145"/>
      <c r="S1147" s="145"/>
      <c r="T1147" s="145"/>
      <c r="U1147" s="145"/>
      <c r="V1147" s="145"/>
      <c r="W1147" s="145"/>
      <c r="X1147" s="145"/>
      <c r="Y1147" s="145"/>
      <c r="Z1147" s="145"/>
      <c r="AA1147" s="145"/>
      <c r="AB1147" s="145"/>
      <c r="AC1147" s="145"/>
      <c r="AD1147" s="271"/>
      <c r="AE1147" s="271"/>
      <c r="AF1147" s="271"/>
      <c r="AG1147" s="271"/>
      <c r="AH1147" s="271"/>
      <c r="AI1147" s="271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BJ1147" s="145"/>
      <c r="BK1147" s="145"/>
      <c r="BL1147" s="145"/>
    </row>
    <row r="1148" spans="1:64">
      <c r="A1148" s="145"/>
      <c r="B1148" s="145"/>
      <c r="I1148" s="295"/>
      <c r="J1148" s="295"/>
      <c r="K1148" s="295"/>
      <c r="L1148" s="274"/>
      <c r="M1148" s="295"/>
      <c r="P1148" s="292"/>
      <c r="Q1148" s="292"/>
      <c r="R1148" s="145"/>
      <c r="S1148" s="145"/>
      <c r="T1148" s="145"/>
      <c r="U1148" s="145"/>
      <c r="V1148" s="145"/>
      <c r="W1148" s="145"/>
      <c r="X1148" s="145"/>
      <c r="Y1148" s="145"/>
      <c r="Z1148" s="145"/>
      <c r="AA1148" s="145"/>
      <c r="AB1148" s="145"/>
      <c r="AC1148" s="145"/>
      <c r="AD1148" s="271"/>
      <c r="AE1148" s="271"/>
      <c r="AF1148" s="271"/>
      <c r="AG1148" s="271"/>
      <c r="AH1148" s="271"/>
      <c r="AI1148" s="271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45"/>
      <c r="BE1148" s="145"/>
      <c r="BF1148" s="145"/>
      <c r="BG1148" s="145"/>
      <c r="BH1148" s="145"/>
      <c r="BI1148" s="145"/>
      <c r="BJ1148" s="145"/>
      <c r="BK1148" s="145"/>
      <c r="BL1148" s="145"/>
    </row>
    <row r="1149" spans="1:64">
      <c r="A1149" s="145"/>
      <c r="B1149" s="145"/>
      <c r="I1149" s="295"/>
      <c r="J1149" s="295"/>
      <c r="K1149" s="295"/>
      <c r="L1149" s="274"/>
      <c r="M1149" s="295"/>
      <c r="P1149" s="292"/>
      <c r="Q1149" s="292"/>
      <c r="R1149" s="145"/>
      <c r="S1149" s="145"/>
      <c r="T1149" s="145"/>
      <c r="U1149" s="145"/>
      <c r="V1149" s="145"/>
      <c r="W1149" s="145"/>
      <c r="X1149" s="145"/>
      <c r="Y1149" s="145"/>
      <c r="Z1149" s="145"/>
      <c r="AA1149" s="145"/>
      <c r="AB1149" s="145"/>
      <c r="AC1149" s="145"/>
      <c r="AD1149" s="271"/>
      <c r="AE1149" s="271"/>
      <c r="AF1149" s="271"/>
      <c r="AG1149" s="271"/>
      <c r="AH1149" s="271"/>
      <c r="AI1149" s="271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45"/>
      <c r="BE1149" s="145"/>
      <c r="BF1149" s="145"/>
      <c r="BG1149" s="145"/>
      <c r="BH1149" s="145"/>
      <c r="BI1149" s="145"/>
      <c r="BJ1149" s="145"/>
      <c r="BK1149" s="145"/>
      <c r="BL1149" s="145"/>
    </row>
    <row r="1150" spans="1:64">
      <c r="A1150" s="145"/>
      <c r="B1150" s="145"/>
      <c r="I1150" s="295"/>
      <c r="J1150" s="295"/>
      <c r="K1150" s="295"/>
      <c r="L1150" s="274"/>
      <c r="M1150" s="295"/>
      <c r="P1150" s="292"/>
      <c r="Q1150" s="292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D1150" s="271"/>
      <c r="AE1150" s="271"/>
      <c r="AF1150" s="271"/>
      <c r="AG1150" s="271"/>
      <c r="AH1150" s="271"/>
      <c r="AI1150" s="271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45"/>
      <c r="BE1150" s="145"/>
      <c r="BF1150" s="145"/>
      <c r="BG1150" s="145"/>
      <c r="BH1150" s="145"/>
      <c r="BI1150" s="145"/>
      <c r="BJ1150" s="145"/>
      <c r="BK1150" s="145"/>
      <c r="BL1150" s="145"/>
    </row>
    <row r="1151" spans="1:64">
      <c r="A1151" s="145"/>
      <c r="B1151" s="145"/>
      <c r="I1151" s="295"/>
      <c r="J1151" s="295"/>
      <c r="K1151" s="295"/>
      <c r="L1151" s="274"/>
      <c r="M1151" s="295"/>
      <c r="P1151" s="292"/>
      <c r="Q1151" s="292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/>
      <c r="AB1151" s="145"/>
      <c r="AC1151" s="145"/>
      <c r="AD1151" s="271"/>
      <c r="AE1151" s="271"/>
      <c r="AF1151" s="271"/>
      <c r="AG1151" s="271"/>
      <c r="AH1151" s="271"/>
      <c r="AI1151" s="271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45"/>
      <c r="BE1151" s="145"/>
      <c r="BF1151" s="145"/>
      <c r="BG1151" s="145"/>
      <c r="BH1151" s="145"/>
      <c r="BI1151" s="145"/>
      <c r="BJ1151" s="145"/>
      <c r="BK1151" s="145"/>
      <c r="BL1151" s="145"/>
    </row>
    <row r="1152" spans="1:64">
      <c r="A1152" s="145"/>
      <c r="B1152" s="145"/>
      <c r="I1152" s="295"/>
      <c r="J1152" s="295"/>
      <c r="K1152" s="295"/>
      <c r="L1152" s="274"/>
      <c r="M1152" s="295"/>
      <c r="P1152" s="292"/>
      <c r="Q1152" s="292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D1152" s="271"/>
      <c r="AE1152" s="271"/>
      <c r="AF1152" s="271"/>
      <c r="AG1152" s="271"/>
      <c r="AH1152" s="271"/>
      <c r="AI1152" s="271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45"/>
      <c r="BE1152" s="145"/>
      <c r="BF1152" s="145"/>
      <c r="BG1152" s="145"/>
      <c r="BH1152" s="145"/>
      <c r="BI1152" s="145"/>
      <c r="BJ1152" s="145"/>
      <c r="BK1152" s="145"/>
      <c r="BL1152" s="145"/>
    </row>
    <row r="1153" spans="1:64">
      <c r="A1153" s="145"/>
      <c r="B1153" s="145"/>
      <c r="I1153" s="295"/>
      <c r="J1153" s="295"/>
      <c r="K1153" s="295"/>
      <c r="L1153" s="274"/>
      <c r="M1153" s="295"/>
      <c r="P1153" s="292"/>
      <c r="Q1153" s="292"/>
      <c r="R1153" s="145"/>
      <c r="S1153" s="145"/>
      <c r="T1153" s="145"/>
      <c r="U1153" s="145"/>
      <c r="V1153" s="145"/>
      <c r="W1153" s="145"/>
      <c r="X1153" s="145"/>
      <c r="Y1153" s="145"/>
      <c r="Z1153" s="145"/>
      <c r="AA1153" s="145"/>
      <c r="AB1153" s="145"/>
      <c r="AC1153" s="145"/>
      <c r="AD1153" s="271"/>
      <c r="AE1153" s="271"/>
      <c r="AF1153" s="271"/>
      <c r="AG1153" s="271"/>
      <c r="AH1153" s="271"/>
      <c r="AI1153" s="271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45"/>
      <c r="BE1153" s="145"/>
      <c r="BF1153" s="145"/>
      <c r="BG1153" s="145"/>
      <c r="BH1153" s="145"/>
      <c r="BI1153" s="145"/>
      <c r="BJ1153" s="145"/>
      <c r="BK1153" s="145"/>
      <c r="BL1153" s="145"/>
    </row>
    <row r="1154" spans="1:64">
      <c r="A1154" s="145"/>
      <c r="B1154" s="145"/>
      <c r="I1154" s="295"/>
      <c r="J1154" s="295"/>
      <c r="K1154" s="295"/>
      <c r="L1154" s="274"/>
      <c r="M1154" s="295"/>
      <c r="P1154" s="292"/>
      <c r="Q1154" s="292"/>
      <c r="R1154" s="145"/>
      <c r="S1154" s="145"/>
      <c r="T1154" s="145"/>
      <c r="U1154" s="145"/>
      <c r="V1154" s="145"/>
      <c r="W1154" s="145"/>
      <c r="X1154" s="145"/>
      <c r="Y1154" s="145"/>
      <c r="Z1154" s="145"/>
      <c r="AA1154" s="145"/>
      <c r="AB1154" s="145"/>
      <c r="AC1154" s="145"/>
      <c r="AD1154" s="271"/>
      <c r="AE1154" s="271"/>
      <c r="AF1154" s="271"/>
      <c r="AG1154" s="271"/>
      <c r="AH1154" s="271"/>
      <c r="AI1154" s="271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45"/>
      <c r="BE1154" s="145"/>
      <c r="BF1154" s="145"/>
      <c r="BG1154" s="145"/>
      <c r="BH1154" s="145"/>
      <c r="BI1154" s="145"/>
      <c r="BJ1154" s="145"/>
      <c r="BK1154" s="145"/>
      <c r="BL1154" s="145"/>
    </row>
    <row r="1155" spans="1:64">
      <c r="A1155" s="145"/>
      <c r="B1155" s="145"/>
      <c r="I1155" s="295"/>
      <c r="J1155" s="295"/>
      <c r="K1155" s="295"/>
      <c r="L1155" s="274"/>
      <c r="M1155" s="295"/>
      <c r="P1155" s="292"/>
      <c r="Q1155" s="292"/>
      <c r="R1155" s="145"/>
      <c r="S1155" s="145"/>
      <c r="T1155" s="145"/>
      <c r="U1155" s="145"/>
      <c r="V1155" s="145"/>
      <c r="W1155" s="145"/>
      <c r="X1155" s="145"/>
      <c r="Y1155" s="145"/>
      <c r="Z1155" s="145"/>
      <c r="AA1155" s="145"/>
      <c r="AB1155" s="145"/>
      <c r="AC1155" s="145"/>
      <c r="AD1155" s="271"/>
      <c r="AE1155" s="271"/>
      <c r="AF1155" s="271"/>
      <c r="AG1155" s="271"/>
      <c r="AH1155" s="271"/>
      <c r="AI1155" s="271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45"/>
      <c r="BE1155" s="145"/>
      <c r="BF1155" s="145"/>
      <c r="BG1155" s="145"/>
      <c r="BH1155" s="145"/>
      <c r="BI1155" s="145"/>
      <c r="BJ1155" s="145"/>
      <c r="BK1155" s="145"/>
      <c r="BL1155" s="145"/>
    </row>
    <row r="1156" spans="1:64">
      <c r="A1156" s="145"/>
      <c r="B1156" s="145"/>
      <c r="I1156" s="295"/>
      <c r="J1156" s="295"/>
      <c r="K1156" s="295"/>
      <c r="L1156" s="274"/>
      <c r="M1156" s="295"/>
      <c r="P1156" s="292"/>
      <c r="Q1156" s="292"/>
      <c r="R1156" s="145"/>
      <c r="S1156" s="145"/>
      <c r="T1156" s="145"/>
      <c r="U1156" s="145"/>
      <c r="V1156" s="145"/>
      <c r="W1156" s="145"/>
      <c r="X1156" s="145"/>
      <c r="Y1156" s="145"/>
      <c r="Z1156" s="145"/>
      <c r="AA1156" s="145"/>
      <c r="AB1156" s="145"/>
      <c r="AC1156" s="145"/>
      <c r="AD1156" s="271"/>
      <c r="AE1156" s="271"/>
      <c r="AF1156" s="271"/>
      <c r="AG1156" s="271"/>
      <c r="AH1156" s="271"/>
      <c r="AI1156" s="271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45"/>
      <c r="BE1156" s="145"/>
      <c r="BF1156" s="145"/>
      <c r="BG1156" s="145"/>
      <c r="BH1156" s="145"/>
      <c r="BI1156" s="145"/>
      <c r="BJ1156" s="145"/>
      <c r="BK1156" s="145"/>
      <c r="BL1156" s="145"/>
    </row>
    <row r="1157" spans="1:64">
      <c r="A1157" s="145"/>
      <c r="B1157" s="145"/>
      <c r="I1157" s="295"/>
      <c r="J1157" s="295"/>
      <c r="K1157" s="295"/>
      <c r="L1157" s="274"/>
      <c r="M1157" s="295"/>
      <c r="P1157" s="292"/>
      <c r="Q1157" s="292"/>
      <c r="R1157" s="145"/>
      <c r="S1157" s="145"/>
      <c r="T1157" s="145"/>
      <c r="U1157" s="145"/>
      <c r="V1157" s="145"/>
      <c r="W1157" s="145"/>
      <c r="X1157" s="145"/>
      <c r="Y1157" s="145"/>
      <c r="Z1157" s="145"/>
      <c r="AA1157" s="145"/>
      <c r="AB1157" s="145"/>
      <c r="AC1157" s="145"/>
      <c r="AD1157" s="271"/>
      <c r="AE1157" s="271"/>
      <c r="AF1157" s="271"/>
      <c r="AG1157" s="271"/>
      <c r="AH1157" s="271"/>
      <c r="AI1157" s="271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45"/>
      <c r="BE1157" s="145"/>
      <c r="BF1157" s="145"/>
      <c r="BG1157" s="145"/>
      <c r="BH1157" s="145"/>
      <c r="BI1157" s="145"/>
      <c r="BJ1157" s="145"/>
      <c r="BK1157" s="145"/>
      <c r="BL1157" s="145"/>
    </row>
    <row r="1158" spans="1:64">
      <c r="A1158" s="145"/>
      <c r="B1158" s="145"/>
      <c r="I1158" s="295"/>
      <c r="J1158" s="295"/>
      <c r="K1158" s="295"/>
      <c r="L1158" s="274"/>
      <c r="M1158" s="295"/>
      <c r="P1158" s="292"/>
      <c r="Q1158" s="292"/>
      <c r="R1158" s="145"/>
      <c r="S1158" s="145"/>
      <c r="T1158" s="145"/>
      <c r="U1158" s="145"/>
      <c r="V1158" s="145"/>
      <c r="W1158" s="145"/>
      <c r="X1158" s="145"/>
      <c r="Y1158" s="145"/>
      <c r="Z1158" s="145"/>
      <c r="AA1158" s="145"/>
      <c r="AB1158" s="145"/>
      <c r="AC1158" s="145"/>
      <c r="AD1158" s="271"/>
      <c r="AE1158" s="271"/>
      <c r="AF1158" s="271"/>
      <c r="AG1158" s="271"/>
      <c r="AH1158" s="271"/>
      <c r="AI1158" s="271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45"/>
      <c r="BE1158" s="145"/>
      <c r="BF1158" s="145"/>
      <c r="BG1158" s="145"/>
      <c r="BH1158" s="145"/>
      <c r="BI1158" s="145"/>
      <c r="BJ1158" s="145"/>
      <c r="BK1158" s="145"/>
      <c r="BL1158" s="145"/>
    </row>
    <row r="1159" spans="1:64">
      <c r="A1159" s="145"/>
      <c r="B1159" s="145"/>
      <c r="I1159" s="295"/>
      <c r="J1159" s="295"/>
      <c r="K1159" s="295"/>
      <c r="L1159" s="274"/>
      <c r="M1159" s="295"/>
      <c r="P1159" s="292"/>
      <c r="Q1159" s="292"/>
      <c r="R1159" s="145"/>
      <c r="S1159" s="145"/>
      <c r="T1159" s="145"/>
      <c r="U1159" s="145"/>
      <c r="V1159" s="145"/>
      <c r="W1159" s="145"/>
      <c r="X1159" s="145"/>
      <c r="Y1159" s="145"/>
      <c r="Z1159" s="145"/>
      <c r="AA1159" s="145"/>
      <c r="AB1159" s="145"/>
      <c r="AC1159" s="145"/>
      <c r="AD1159" s="271"/>
      <c r="AE1159" s="271"/>
      <c r="AF1159" s="271"/>
      <c r="AG1159" s="271"/>
      <c r="AH1159" s="271"/>
      <c r="AI1159" s="271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45"/>
      <c r="BE1159" s="145"/>
      <c r="BF1159" s="145"/>
      <c r="BG1159" s="145"/>
      <c r="BH1159" s="145"/>
      <c r="BI1159" s="145"/>
      <c r="BJ1159" s="145"/>
      <c r="BK1159" s="145"/>
      <c r="BL1159" s="145"/>
    </row>
    <row r="1160" spans="1:64">
      <c r="A1160" s="145"/>
      <c r="B1160" s="145"/>
      <c r="I1160" s="295"/>
      <c r="J1160" s="295"/>
      <c r="K1160" s="295"/>
      <c r="L1160" s="274"/>
      <c r="M1160" s="295"/>
      <c r="P1160" s="292"/>
      <c r="Q1160" s="292"/>
      <c r="R1160" s="145"/>
      <c r="S1160" s="145"/>
      <c r="T1160" s="145"/>
      <c r="U1160" s="145"/>
      <c r="V1160" s="145"/>
      <c r="W1160" s="145"/>
      <c r="X1160" s="145"/>
      <c r="Y1160" s="145"/>
      <c r="Z1160" s="145"/>
      <c r="AA1160" s="145"/>
      <c r="AB1160" s="145"/>
      <c r="AC1160" s="145"/>
      <c r="AD1160" s="271"/>
      <c r="AE1160" s="271"/>
      <c r="AF1160" s="271"/>
      <c r="AG1160" s="271"/>
      <c r="AH1160" s="271"/>
      <c r="AI1160" s="271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  <c r="BC1160" s="145"/>
      <c r="BD1160" s="145"/>
      <c r="BE1160" s="145"/>
      <c r="BF1160" s="145"/>
      <c r="BG1160" s="145"/>
      <c r="BH1160" s="145"/>
      <c r="BI1160" s="145"/>
      <c r="BJ1160" s="145"/>
      <c r="BK1160" s="145"/>
      <c r="BL1160" s="145"/>
    </row>
    <row r="1161" spans="1:64">
      <c r="A1161" s="145"/>
      <c r="B1161" s="145"/>
      <c r="I1161" s="295"/>
      <c r="J1161" s="295"/>
      <c r="K1161" s="295"/>
      <c r="L1161" s="274"/>
      <c r="M1161" s="295"/>
      <c r="P1161" s="292"/>
      <c r="Q1161" s="292"/>
      <c r="R1161" s="145"/>
      <c r="S1161" s="145"/>
      <c r="T1161" s="145"/>
      <c r="U1161" s="145"/>
      <c r="V1161" s="145"/>
      <c r="W1161" s="145"/>
      <c r="X1161" s="145"/>
      <c r="Y1161" s="145"/>
      <c r="Z1161" s="145"/>
      <c r="AA1161" s="145"/>
      <c r="AB1161" s="145"/>
      <c r="AC1161" s="145"/>
      <c r="AD1161" s="271"/>
      <c r="AE1161" s="271"/>
      <c r="AF1161" s="271"/>
      <c r="AG1161" s="271"/>
      <c r="AH1161" s="271"/>
      <c r="AI1161" s="271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45"/>
      <c r="BE1161" s="145"/>
      <c r="BF1161" s="145"/>
      <c r="BG1161" s="145"/>
      <c r="BH1161" s="145"/>
      <c r="BI1161" s="145"/>
      <c r="BJ1161" s="145"/>
      <c r="BK1161" s="145"/>
      <c r="BL1161" s="145"/>
    </row>
    <row r="1162" spans="1:64">
      <c r="A1162" s="145"/>
      <c r="B1162" s="145"/>
      <c r="I1162" s="295"/>
      <c r="J1162" s="295"/>
      <c r="K1162" s="295"/>
      <c r="L1162" s="274"/>
      <c r="M1162" s="295"/>
      <c r="P1162" s="292"/>
      <c r="Q1162" s="292"/>
      <c r="R1162" s="145"/>
      <c r="S1162" s="145"/>
      <c r="T1162" s="145"/>
      <c r="U1162" s="145"/>
      <c r="V1162" s="145"/>
      <c r="W1162" s="145"/>
      <c r="X1162" s="145"/>
      <c r="Y1162" s="145"/>
      <c r="Z1162" s="145"/>
      <c r="AA1162" s="145"/>
      <c r="AB1162" s="145"/>
      <c r="AC1162" s="145"/>
      <c r="AD1162" s="271"/>
      <c r="AE1162" s="271"/>
      <c r="AF1162" s="271"/>
      <c r="AG1162" s="271"/>
      <c r="AH1162" s="271"/>
      <c r="AI1162" s="271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45"/>
      <c r="BE1162" s="145"/>
      <c r="BF1162" s="145"/>
      <c r="BG1162" s="145"/>
      <c r="BH1162" s="145"/>
      <c r="BI1162" s="145"/>
      <c r="BJ1162" s="145"/>
      <c r="BK1162" s="145"/>
      <c r="BL1162" s="145"/>
    </row>
    <row r="1163" spans="1:64">
      <c r="A1163" s="145"/>
      <c r="B1163" s="145"/>
      <c r="I1163" s="295"/>
      <c r="J1163" s="295"/>
      <c r="K1163" s="295"/>
      <c r="L1163" s="274"/>
      <c r="M1163" s="295"/>
      <c r="P1163" s="292"/>
      <c r="Q1163" s="292"/>
      <c r="R1163" s="145"/>
      <c r="S1163" s="145"/>
      <c r="T1163" s="145"/>
      <c r="U1163" s="145"/>
      <c r="V1163" s="145"/>
      <c r="W1163" s="145"/>
      <c r="X1163" s="145"/>
      <c r="Y1163" s="145"/>
      <c r="Z1163" s="145"/>
      <c r="AA1163" s="145"/>
      <c r="AB1163" s="145"/>
      <c r="AC1163" s="145"/>
      <c r="AD1163" s="271"/>
      <c r="AE1163" s="271"/>
      <c r="AF1163" s="271"/>
      <c r="AG1163" s="271"/>
      <c r="AH1163" s="271"/>
      <c r="AI1163" s="271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45"/>
      <c r="BE1163" s="145"/>
      <c r="BF1163" s="145"/>
      <c r="BG1163" s="145"/>
      <c r="BH1163" s="145"/>
      <c r="BI1163" s="145"/>
      <c r="BJ1163" s="145"/>
      <c r="BK1163" s="145"/>
      <c r="BL1163" s="145"/>
    </row>
    <row r="1164" spans="1:64">
      <c r="A1164" s="145"/>
      <c r="B1164" s="145"/>
      <c r="I1164" s="295"/>
      <c r="J1164" s="295"/>
      <c r="K1164" s="295"/>
      <c r="L1164" s="274"/>
      <c r="M1164" s="295"/>
      <c r="P1164" s="292"/>
      <c r="Q1164" s="292"/>
      <c r="R1164" s="145"/>
      <c r="S1164" s="145"/>
      <c r="T1164" s="145"/>
      <c r="U1164" s="145"/>
      <c r="V1164" s="145"/>
      <c r="W1164" s="145"/>
      <c r="X1164" s="145"/>
      <c r="Y1164" s="145"/>
      <c r="Z1164" s="145"/>
      <c r="AA1164" s="145"/>
      <c r="AB1164" s="145"/>
      <c r="AC1164" s="145"/>
      <c r="AD1164" s="271"/>
      <c r="AE1164" s="271"/>
      <c r="AF1164" s="271"/>
      <c r="AG1164" s="271"/>
      <c r="AH1164" s="271"/>
      <c r="AI1164" s="271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45"/>
      <c r="BE1164" s="145"/>
      <c r="BF1164" s="145"/>
      <c r="BG1164" s="145"/>
      <c r="BH1164" s="145"/>
      <c r="BI1164" s="145"/>
      <c r="BJ1164" s="145"/>
      <c r="BK1164" s="145"/>
      <c r="BL1164" s="145"/>
    </row>
    <row r="1165" spans="1:64">
      <c r="A1165" s="145"/>
      <c r="B1165" s="145"/>
      <c r="I1165" s="295"/>
      <c r="J1165" s="295"/>
      <c r="K1165" s="295"/>
      <c r="L1165" s="274"/>
      <c r="M1165" s="295"/>
      <c r="P1165" s="292"/>
      <c r="Q1165" s="292"/>
      <c r="R1165" s="145"/>
      <c r="S1165" s="145"/>
      <c r="T1165" s="145"/>
      <c r="U1165" s="145"/>
      <c r="V1165" s="145"/>
      <c r="W1165" s="145"/>
      <c r="X1165" s="145"/>
      <c r="Y1165" s="145"/>
      <c r="Z1165" s="145"/>
      <c r="AA1165" s="145"/>
      <c r="AB1165" s="145"/>
      <c r="AC1165" s="145"/>
      <c r="AD1165" s="271"/>
      <c r="AE1165" s="271"/>
      <c r="AF1165" s="271"/>
      <c r="AG1165" s="271"/>
      <c r="AH1165" s="271"/>
      <c r="AI1165" s="271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BJ1165" s="145"/>
      <c r="BK1165" s="145"/>
      <c r="BL1165" s="145"/>
    </row>
    <row r="1166" spans="1:64">
      <c r="A1166" s="145"/>
      <c r="B1166" s="145"/>
      <c r="I1166" s="295"/>
      <c r="J1166" s="295"/>
      <c r="K1166" s="295"/>
      <c r="L1166" s="274"/>
      <c r="M1166" s="295"/>
      <c r="P1166" s="292"/>
      <c r="Q1166" s="292"/>
      <c r="R1166" s="145"/>
      <c r="S1166" s="145"/>
      <c r="T1166" s="145"/>
      <c r="U1166" s="145"/>
      <c r="V1166" s="145"/>
      <c r="W1166" s="145"/>
      <c r="X1166" s="145"/>
      <c r="Y1166" s="145"/>
      <c r="Z1166" s="145"/>
      <c r="AA1166" s="145"/>
      <c r="AB1166" s="145"/>
      <c r="AC1166" s="145"/>
      <c r="AD1166" s="271"/>
      <c r="AE1166" s="271"/>
      <c r="AF1166" s="271"/>
      <c r="AG1166" s="271"/>
      <c r="AH1166" s="271"/>
      <c r="AI1166" s="271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45"/>
      <c r="BE1166" s="145"/>
      <c r="BF1166" s="145"/>
      <c r="BG1166" s="145"/>
      <c r="BH1166" s="145"/>
      <c r="BI1166" s="145"/>
      <c r="BJ1166" s="145"/>
      <c r="BK1166" s="145"/>
      <c r="BL1166" s="145"/>
    </row>
    <row r="1167" spans="1:64">
      <c r="A1167" s="145"/>
      <c r="B1167" s="145"/>
      <c r="I1167" s="295"/>
      <c r="J1167" s="295"/>
      <c r="K1167" s="295"/>
      <c r="L1167" s="274"/>
      <c r="M1167" s="295"/>
      <c r="P1167" s="292"/>
      <c r="Q1167" s="292"/>
      <c r="R1167" s="145"/>
      <c r="S1167" s="145"/>
      <c r="T1167" s="145"/>
      <c r="U1167" s="145"/>
      <c r="V1167" s="145"/>
      <c r="W1167" s="145"/>
      <c r="X1167" s="145"/>
      <c r="Y1167" s="145"/>
      <c r="Z1167" s="145"/>
      <c r="AA1167" s="145"/>
      <c r="AB1167" s="145"/>
      <c r="AC1167" s="145"/>
      <c r="AD1167" s="271"/>
      <c r="AE1167" s="271"/>
      <c r="AF1167" s="271"/>
      <c r="AG1167" s="271"/>
      <c r="AH1167" s="271"/>
      <c r="AI1167" s="271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45"/>
      <c r="BE1167" s="145"/>
      <c r="BF1167" s="145"/>
      <c r="BG1167" s="145"/>
      <c r="BH1167" s="145"/>
      <c r="BI1167" s="145"/>
      <c r="BJ1167" s="145"/>
      <c r="BK1167" s="145"/>
      <c r="BL1167" s="145"/>
    </row>
    <row r="1168" spans="1:64">
      <c r="A1168" s="145"/>
      <c r="B1168" s="145"/>
      <c r="I1168" s="295"/>
      <c r="J1168" s="295"/>
      <c r="K1168" s="295"/>
      <c r="L1168" s="274"/>
      <c r="M1168" s="295"/>
      <c r="P1168" s="292"/>
      <c r="Q1168" s="292"/>
      <c r="R1168" s="145"/>
      <c r="S1168" s="145"/>
      <c r="T1168" s="145"/>
      <c r="U1168" s="145"/>
      <c r="V1168" s="145"/>
      <c r="W1168" s="145"/>
      <c r="X1168" s="145"/>
      <c r="Y1168" s="145"/>
      <c r="Z1168" s="145"/>
      <c r="AA1168" s="145"/>
      <c r="AB1168" s="145"/>
      <c r="AC1168" s="145"/>
      <c r="AD1168" s="271"/>
      <c r="AE1168" s="271"/>
      <c r="AF1168" s="271"/>
      <c r="AG1168" s="271"/>
      <c r="AH1168" s="271"/>
      <c r="AI1168" s="271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45"/>
      <c r="BE1168" s="145"/>
      <c r="BF1168" s="145"/>
      <c r="BG1168" s="145"/>
      <c r="BH1168" s="145"/>
      <c r="BI1168" s="145"/>
      <c r="BJ1168" s="145"/>
      <c r="BK1168" s="145"/>
      <c r="BL1168" s="145"/>
    </row>
    <row r="1169" spans="1:64">
      <c r="A1169" s="145"/>
      <c r="B1169" s="145"/>
      <c r="I1169" s="295"/>
      <c r="J1169" s="295"/>
      <c r="K1169" s="295"/>
      <c r="L1169" s="274"/>
      <c r="M1169" s="295"/>
      <c r="P1169" s="292"/>
      <c r="Q1169" s="292"/>
      <c r="R1169" s="145"/>
      <c r="S1169" s="145"/>
      <c r="T1169" s="145"/>
      <c r="U1169" s="145"/>
      <c r="V1169" s="145"/>
      <c r="W1169" s="145"/>
      <c r="X1169" s="145"/>
      <c r="Y1169" s="145"/>
      <c r="Z1169" s="145"/>
      <c r="AA1169" s="145"/>
      <c r="AB1169" s="145"/>
      <c r="AC1169" s="145"/>
      <c r="AD1169" s="271"/>
      <c r="AE1169" s="271"/>
      <c r="AF1169" s="271"/>
      <c r="AG1169" s="271"/>
      <c r="AH1169" s="271"/>
      <c r="AI1169" s="271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45"/>
      <c r="BE1169" s="145"/>
      <c r="BF1169" s="145"/>
      <c r="BG1169" s="145"/>
      <c r="BH1169" s="145"/>
      <c r="BI1169" s="145"/>
      <c r="BJ1169" s="145"/>
      <c r="BK1169" s="145"/>
      <c r="BL1169" s="145"/>
    </row>
    <row r="1170" spans="1:64">
      <c r="A1170" s="145"/>
      <c r="B1170" s="145"/>
      <c r="I1170" s="295"/>
      <c r="J1170" s="295"/>
      <c r="K1170" s="295"/>
      <c r="L1170" s="274"/>
      <c r="M1170" s="295"/>
      <c r="P1170" s="292"/>
      <c r="Q1170" s="292"/>
      <c r="R1170" s="145"/>
      <c r="S1170" s="145"/>
      <c r="T1170" s="145"/>
      <c r="U1170" s="145"/>
      <c r="V1170" s="145"/>
      <c r="W1170" s="145"/>
      <c r="X1170" s="145"/>
      <c r="Y1170" s="145"/>
      <c r="Z1170" s="145"/>
      <c r="AA1170" s="145"/>
      <c r="AB1170" s="145"/>
      <c r="AC1170" s="145"/>
      <c r="AD1170" s="271"/>
      <c r="AE1170" s="271"/>
      <c r="AF1170" s="271"/>
      <c r="AG1170" s="271"/>
      <c r="AH1170" s="271"/>
      <c r="AI1170" s="271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45"/>
      <c r="BE1170" s="145"/>
      <c r="BF1170" s="145"/>
      <c r="BG1170" s="145"/>
      <c r="BH1170" s="145"/>
      <c r="BI1170" s="145"/>
      <c r="BJ1170" s="145"/>
      <c r="BK1170" s="145"/>
      <c r="BL1170" s="145"/>
    </row>
    <row r="1171" spans="1:64">
      <c r="A1171" s="145"/>
      <c r="B1171" s="145"/>
      <c r="I1171" s="295"/>
      <c r="J1171" s="295"/>
      <c r="K1171" s="295"/>
      <c r="L1171" s="274"/>
      <c r="M1171" s="295"/>
      <c r="P1171" s="292"/>
      <c r="Q1171" s="292"/>
      <c r="R1171" s="145"/>
      <c r="S1171" s="145"/>
      <c r="T1171" s="145"/>
      <c r="U1171" s="145"/>
      <c r="V1171" s="145"/>
      <c r="W1171" s="145"/>
      <c r="X1171" s="145"/>
      <c r="Y1171" s="145"/>
      <c r="Z1171" s="145"/>
      <c r="AA1171" s="145"/>
      <c r="AB1171" s="145"/>
      <c r="AC1171" s="145"/>
      <c r="AD1171" s="271"/>
      <c r="AE1171" s="271"/>
      <c r="AF1171" s="271"/>
      <c r="AG1171" s="271"/>
      <c r="AH1171" s="271"/>
      <c r="AI1171" s="271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BJ1171" s="145"/>
      <c r="BK1171" s="145"/>
      <c r="BL1171" s="145"/>
    </row>
    <row r="1172" spans="1:64">
      <c r="A1172" s="145"/>
      <c r="B1172" s="145"/>
      <c r="I1172" s="295"/>
      <c r="J1172" s="295"/>
      <c r="K1172" s="295"/>
      <c r="L1172" s="274"/>
      <c r="M1172" s="295"/>
      <c r="P1172" s="292"/>
      <c r="Q1172" s="292"/>
      <c r="R1172" s="145"/>
      <c r="S1172" s="145"/>
      <c r="T1172" s="145"/>
      <c r="U1172" s="145"/>
      <c r="V1172" s="145"/>
      <c r="W1172" s="145"/>
      <c r="X1172" s="145"/>
      <c r="Y1172" s="145"/>
      <c r="Z1172" s="145"/>
      <c r="AA1172" s="145"/>
      <c r="AB1172" s="145"/>
      <c r="AC1172" s="145"/>
      <c r="AD1172" s="271"/>
      <c r="AE1172" s="271"/>
      <c r="AF1172" s="271"/>
      <c r="AG1172" s="271"/>
      <c r="AH1172" s="271"/>
      <c r="AI1172" s="271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45"/>
      <c r="BE1172" s="145"/>
      <c r="BF1172" s="145"/>
      <c r="BG1172" s="145"/>
      <c r="BH1172" s="145"/>
      <c r="BI1172" s="145"/>
      <c r="BJ1172" s="145"/>
      <c r="BK1172" s="145"/>
      <c r="BL1172" s="145"/>
    </row>
    <row r="1173" spans="1:64">
      <c r="A1173" s="145"/>
      <c r="B1173" s="145"/>
      <c r="I1173" s="295"/>
      <c r="J1173" s="295"/>
      <c r="K1173" s="295"/>
      <c r="L1173" s="274"/>
      <c r="M1173" s="295"/>
      <c r="P1173" s="292"/>
      <c r="Q1173" s="292"/>
      <c r="R1173" s="145"/>
      <c r="S1173" s="145"/>
      <c r="T1173" s="145"/>
      <c r="U1173" s="145"/>
      <c r="V1173" s="145"/>
      <c r="W1173" s="145"/>
      <c r="X1173" s="145"/>
      <c r="Y1173" s="145"/>
      <c r="Z1173" s="145"/>
      <c r="AA1173" s="145"/>
      <c r="AB1173" s="145"/>
      <c r="AC1173" s="145"/>
      <c r="AD1173" s="271"/>
      <c r="AE1173" s="271"/>
      <c r="AF1173" s="271"/>
      <c r="AG1173" s="271"/>
      <c r="AH1173" s="271"/>
      <c r="AI1173" s="271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45"/>
      <c r="BE1173" s="145"/>
      <c r="BF1173" s="145"/>
      <c r="BG1173" s="145"/>
      <c r="BH1173" s="145"/>
      <c r="BI1173" s="145"/>
      <c r="BJ1173" s="145"/>
      <c r="BK1173" s="145"/>
      <c r="BL1173" s="145"/>
    </row>
    <row r="1174" spans="1:64">
      <c r="A1174" s="145"/>
      <c r="B1174" s="145"/>
      <c r="I1174" s="295"/>
      <c r="J1174" s="295"/>
      <c r="K1174" s="295"/>
      <c r="L1174" s="274"/>
      <c r="M1174" s="295"/>
      <c r="P1174" s="292"/>
      <c r="Q1174" s="292"/>
      <c r="R1174" s="145"/>
      <c r="S1174" s="145"/>
      <c r="T1174" s="145"/>
      <c r="U1174" s="145"/>
      <c r="V1174" s="145"/>
      <c r="W1174" s="145"/>
      <c r="X1174" s="145"/>
      <c r="Y1174" s="145"/>
      <c r="Z1174" s="145"/>
      <c r="AA1174" s="145"/>
      <c r="AB1174" s="145"/>
      <c r="AC1174" s="145"/>
      <c r="AD1174" s="271"/>
      <c r="AE1174" s="271"/>
      <c r="AF1174" s="271"/>
      <c r="AG1174" s="271"/>
      <c r="AH1174" s="271"/>
      <c r="AI1174" s="271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BJ1174" s="145"/>
      <c r="BK1174" s="145"/>
      <c r="BL1174" s="145"/>
    </row>
    <row r="1175" spans="1:64">
      <c r="A1175" s="145"/>
      <c r="I1175" s="295"/>
      <c r="J1175" s="295"/>
      <c r="K1175" s="295"/>
      <c r="L1175" s="274"/>
      <c r="M1175" s="295"/>
      <c r="P1175" s="292"/>
      <c r="Q1175" s="292"/>
      <c r="R1175" s="145"/>
      <c r="S1175" s="145"/>
      <c r="T1175" s="145"/>
      <c r="U1175" s="145"/>
      <c r="V1175" s="145"/>
      <c r="W1175" s="145"/>
      <c r="X1175" s="145"/>
      <c r="Y1175" s="145"/>
      <c r="Z1175" s="145"/>
      <c r="AA1175" s="145"/>
      <c r="AB1175" s="145"/>
      <c r="AC1175" s="145"/>
      <c r="AD1175" s="271"/>
      <c r="AE1175" s="271"/>
      <c r="AF1175" s="271"/>
      <c r="AG1175" s="271"/>
      <c r="AH1175" s="271"/>
      <c r="AI1175" s="271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45"/>
      <c r="BE1175" s="145"/>
      <c r="BF1175" s="145"/>
      <c r="BG1175" s="145"/>
      <c r="BH1175" s="145"/>
      <c r="BI1175" s="145"/>
      <c r="BJ1175" s="145"/>
      <c r="BK1175" s="145"/>
      <c r="BL1175" s="145"/>
    </row>
    <row r="1176" spans="1:64">
      <c r="A1176" s="145"/>
      <c r="I1176" s="295"/>
      <c r="J1176" s="295"/>
      <c r="K1176" s="295"/>
      <c r="L1176" s="274"/>
      <c r="M1176" s="295"/>
      <c r="P1176" s="292"/>
      <c r="Q1176" s="292"/>
      <c r="R1176" s="145"/>
      <c r="S1176" s="145"/>
      <c r="T1176" s="145"/>
      <c r="U1176" s="145"/>
      <c r="V1176" s="145"/>
      <c r="W1176" s="145"/>
      <c r="X1176" s="145"/>
      <c r="Y1176" s="145"/>
      <c r="Z1176" s="145"/>
      <c r="AA1176" s="145"/>
      <c r="AB1176" s="145"/>
      <c r="AC1176" s="145"/>
      <c r="AD1176" s="271"/>
      <c r="AE1176" s="271"/>
      <c r="AF1176" s="271"/>
      <c r="AG1176" s="271"/>
      <c r="AH1176" s="271"/>
      <c r="AI1176" s="271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45"/>
      <c r="BE1176" s="145"/>
      <c r="BF1176" s="145"/>
      <c r="BG1176" s="145"/>
      <c r="BH1176" s="145"/>
      <c r="BI1176" s="145"/>
      <c r="BJ1176" s="145"/>
      <c r="BK1176" s="145"/>
      <c r="BL1176" s="145"/>
    </row>
    <row r="1177" spans="1:64">
      <c r="A1177" s="145"/>
      <c r="I1177" s="295"/>
      <c r="J1177" s="295"/>
      <c r="K1177" s="295"/>
      <c r="L1177" s="274"/>
      <c r="M1177" s="295"/>
      <c r="P1177" s="292"/>
      <c r="Q1177" s="292"/>
      <c r="R1177" s="145"/>
      <c r="S1177" s="145"/>
      <c r="T1177" s="145"/>
      <c r="U1177" s="145"/>
      <c r="V1177" s="145"/>
      <c r="W1177" s="145"/>
      <c r="X1177" s="145"/>
      <c r="Y1177" s="145"/>
      <c r="Z1177" s="145"/>
      <c r="AA1177" s="145"/>
      <c r="AB1177" s="145"/>
      <c r="AC1177" s="145"/>
      <c r="AD1177" s="271"/>
      <c r="AE1177" s="271"/>
      <c r="AF1177" s="271"/>
      <c r="AG1177" s="271"/>
      <c r="AH1177" s="271"/>
      <c r="AI1177" s="271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BJ1177" s="145"/>
      <c r="BK1177" s="145"/>
      <c r="BL1177" s="145"/>
    </row>
    <row r="1178" spans="1:64">
      <c r="A1178" s="145"/>
      <c r="B1178" s="145"/>
      <c r="C1178" s="145"/>
      <c r="D1178" s="145"/>
      <c r="E1178" s="145"/>
      <c r="F1178" s="145"/>
      <c r="G1178" s="145"/>
      <c r="H1178" s="145"/>
      <c r="I1178" s="145"/>
      <c r="J1178" s="145"/>
      <c r="K1178" s="145"/>
      <c r="L1178" s="296"/>
      <c r="P1178" s="292"/>
      <c r="Q1178" s="292"/>
      <c r="R1178" s="145"/>
      <c r="S1178" s="145"/>
      <c r="T1178" s="145"/>
      <c r="U1178" s="145"/>
      <c r="V1178" s="145"/>
      <c r="W1178" s="145"/>
      <c r="X1178" s="145"/>
      <c r="Y1178" s="145"/>
      <c r="Z1178" s="145"/>
      <c r="AA1178" s="145"/>
      <c r="AB1178" s="145"/>
      <c r="AC1178" s="145"/>
      <c r="AD1178" s="271"/>
      <c r="AE1178" s="271"/>
      <c r="AF1178" s="271"/>
      <c r="AG1178" s="271"/>
      <c r="AH1178" s="271"/>
      <c r="AI1178" s="271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</row>
    <row r="1179" spans="1:64">
      <c r="A1179" s="145"/>
      <c r="B1179" s="145"/>
      <c r="C1179" s="145"/>
      <c r="D1179" s="145"/>
      <c r="E1179" s="145"/>
      <c r="F1179" s="145"/>
      <c r="G1179" s="145"/>
      <c r="H1179" s="145"/>
      <c r="I1179" s="145"/>
      <c r="J1179" s="145"/>
      <c r="K1179" s="145"/>
      <c r="L1179" s="296"/>
      <c r="P1179" s="292"/>
      <c r="Q1179" s="292"/>
      <c r="R1179" s="145"/>
      <c r="S1179" s="145"/>
      <c r="T1179" s="145"/>
      <c r="U1179" s="145"/>
      <c r="V1179" s="145"/>
      <c r="W1179" s="145"/>
      <c r="X1179" s="145"/>
      <c r="Y1179" s="145"/>
      <c r="Z1179" s="145"/>
      <c r="AA1179" s="145"/>
      <c r="AB1179" s="145"/>
      <c r="AC1179" s="145"/>
      <c r="AD1179" s="271"/>
      <c r="AE1179" s="271"/>
      <c r="AF1179" s="271"/>
      <c r="AG1179" s="271"/>
      <c r="AH1179" s="271"/>
      <c r="AI1179" s="271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</row>
    <row r="1180" spans="1:64">
      <c r="A1180" s="145"/>
      <c r="B1180" s="145"/>
      <c r="C1180" s="145"/>
      <c r="D1180" s="145"/>
      <c r="E1180" s="145"/>
      <c r="F1180" s="145"/>
      <c r="G1180" s="145"/>
      <c r="H1180" s="145"/>
      <c r="I1180" s="145"/>
      <c r="J1180" s="145"/>
      <c r="K1180" s="145"/>
      <c r="L1180" s="296"/>
      <c r="P1180" s="292"/>
      <c r="Q1180" s="292"/>
      <c r="R1180" s="145"/>
      <c r="S1180" s="145"/>
      <c r="T1180" s="145"/>
      <c r="U1180" s="145"/>
      <c r="V1180" s="145"/>
      <c r="W1180" s="145"/>
      <c r="X1180" s="145"/>
      <c r="Y1180" s="145"/>
      <c r="Z1180" s="145"/>
      <c r="AA1180" s="145"/>
      <c r="AB1180" s="145"/>
      <c r="AC1180" s="145"/>
      <c r="AD1180" s="271"/>
      <c r="AE1180" s="271"/>
      <c r="AF1180" s="271"/>
      <c r="AG1180" s="271"/>
      <c r="AH1180" s="271"/>
      <c r="AI1180" s="271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</row>
    <row r="1181" spans="1:64">
      <c r="A1181" s="145"/>
      <c r="B1181" s="145"/>
      <c r="C1181" s="145"/>
      <c r="D1181" s="145"/>
      <c r="E1181" s="145"/>
      <c r="F1181" s="145"/>
      <c r="G1181" s="145"/>
      <c r="H1181" s="145"/>
      <c r="I1181" s="145"/>
      <c r="J1181" s="145"/>
      <c r="K1181" s="145"/>
      <c r="L1181" s="296"/>
      <c r="P1181" s="292"/>
      <c r="Q1181" s="292"/>
      <c r="R1181" s="145"/>
      <c r="S1181" s="145"/>
      <c r="T1181" s="145"/>
      <c r="U1181" s="145"/>
      <c r="V1181" s="145"/>
      <c r="W1181" s="145"/>
      <c r="X1181" s="145"/>
      <c r="Y1181" s="145"/>
      <c r="Z1181" s="145"/>
      <c r="AA1181" s="145"/>
      <c r="AB1181" s="145"/>
      <c r="AC1181" s="145"/>
      <c r="AD1181" s="271"/>
      <c r="AE1181" s="271"/>
      <c r="AF1181" s="271"/>
      <c r="AG1181" s="271"/>
      <c r="AH1181" s="271"/>
      <c r="AI1181" s="271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</row>
    <row r="1182" spans="1:64">
      <c r="A1182" s="145"/>
      <c r="B1182" s="145"/>
      <c r="C1182" s="145"/>
      <c r="D1182" s="145"/>
      <c r="E1182" s="145"/>
      <c r="F1182" s="145"/>
      <c r="G1182" s="145"/>
      <c r="H1182" s="145"/>
      <c r="I1182" s="145"/>
      <c r="J1182" s="145"/>
      <c r="K1182" s="145"/>
      <c r="L1182" s="296"/>
      <c r="P1182" s="292"/>
      <c r="Q1182" s="292"/>
      <c r="R1182" s="145"/>
      <c r="S1182" s="145"/>
      <c r="T1182" s="145"/>
      <c r="U1182" s="145"/>
      <c r="V1182" s="145"/>
      <c r="W1182" s="145"/>
      <c r="X1182" s="145"/>
      <c r="Y1182" s="145"/>
      <c r="Z1182" s="145"/>
      <c r="AA1182" s="145"/>
      <c r="AB1182" s="145"/>
      <c r="AC1182" s="145"/>
      <c r="AD1182" s="271"/>
      <c r="AE1182" s="271"/>
      <c r="AF1182" s="271"/>
      <c r="AG1182" s="271"/>
      <c r="AH1182" s="271"/>
      <c r="AI1182" s="271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</row>
    <row r="1183" spans="1:64">
      <c r="A1183" s="145"/>
      <c r="B1183" s="145"/>
      <c r="C1183" s="145"/>
      <c r="D1183" s="145"/>
      <c r="E1183" s="145"/>
      <c r="F1183" s="145"/>
      <c r="G1183" s="145"/>
      <c r="H1183" s="145"/>
      <c r="I1183" s="145"/>
      <c r="J1183" s="145"/>
      <c r="K1183" s="145"/>
      <c r="L1183" s="296"/>
      <c r="P1183" s="292"/>
      <c r="Q1183" s="292"/>
      <c r="R1183" s="145"/>
      <c r="S1183" s="145"/>
      <c r="T1183" s="145"/>
      <c r="U1183" s="145"/>
      <c r="V1183" s="145"/>
      <c r="W1183" s="145"/>
      <c r="X1183" s="145"/>
      <c r="Y1183" s="145"/>
      <c r="Z1183" s="145"/>
      <c r="AA1183" s="145"/>
      <c r="AB1183" s="145"/>
      <c r="AC1183" s="145"/>
      <c r="AD1183" s="271"/>
      <c r="AE1183" s="271"/>
      <c r="AF1183" s="271"/>
      <c r="AG1183" s="271"/>
      <c r="AH1183" s="271"/>
      <c r="AI1183" s="271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</row>
    <row r="1184" spans="1:64">
      <c r="A1184" s="145"/>
      <c r="B1184" s="145"/>
      <c r="C1184" s="145"/>
      <c r="D1184" s="145"/>
      <c r="E1184" s="145"/>
      <c r="F1184" s="145"/>
      <c r="G1184" s="145"/>
      <c r="H1184" s="145"/>
      <c r="I1184" s="145"/>
      <c r="J1184" s="145"/>
      <c r="K1184" s="145"/>
      <c r="L1184" s="296"/>
      <c r="P1184" s="292"/>
      <c r="Q1184" s="292"/>
      <c r="R1184" s="145"/>
      <c r="S1184" s="145"/>
      <c r="T1184" s="145"/>
      <c r="U1184" s="145"/>
      <c r="V1184" s="145"/>
      <c r="W1184" s="145"/>
      <c r="X1184" s="145"/>
      <c r="Y1184" s="145"/>
      <c r="Z1184" s="145"/>
      <c r="AA1184" s="145"/>
      <c r="AB1184" s="145"/>
      <c r="AC1184" s="145"/>
      <c r="AD1184" s="271"/>
      <c r="AE1184" s="271"/>
      <c r="AF1184" s="271"/>
      <c r="AG1184" s="271"/>
      <c r="AH1184" s="271"/>
      <c r="AI1184" s="271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</row>
    <row r="1185" spans="1:64">
      <c r="A1185" s="145"/>
      <c r="B1185" s="145"/>
      <c r="C1185" s="145"/>
      <c r="D1185" s="145"/>
      <c r="E1185" s="145"/>
      <c r="F1185" s="145"/>
      <c r="G1185" s="145"/>
      <c r="H1185" s="145"/>
      <c r="I1185" s="145"/>
      <c r="J1185" s="145"/>
      <c r="K1185" s="145"/>
      <c r="L1185" s="296"/>
      <c r="P1185" s="292"/>
      <c r="Q1185" s="292"/>
      <c r="R1185" s="145"/>
      <c r="S1185" s="145"/>
      <c r="T1185" s="145"/>
      <c r="U1185" s="145"/>
      <c r="V1185" s="145"/>
      <c r="W1185" s="145"/>
      <c r="X1185" s="145"/>
      <c r="Y1185" s="145"/>
      <c r="Z1185" s="145"/>
      <c r="AA1185" s="145"/>
      <c r="AB1185" s="145"/>
      <c r="AC1185" s="145"/>
      <c r="AD1185" s="271"/>
      <c r="AE1185" s="271"/>
      <c r="AF1185" s="271"/>
      <c r="AG1185" s="271"/>
      <c r="AH1185" s="271"/>
      <c r="AI1185" s="271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  <c r="BB1185" s="145"/>
      <c r="BC1185" s="145"/>
      <c r="BD1185" s="145"/>
      <c r="BE1185" s="145"/>
      <c r="BF1185" s="145"/>
      <c r="BG1185" s="145"/>
      <c r="BH1185" s="145"/>
      <c r="BI1185" s="145"/>
      <c r="BJ1185" s="145"/>
      <c r="BK1185" s="145"/>
      <c r="BL1185" s="145"/>
    </row>
    <row r="1186" spans="1:64">
      <c r="A1186" s="145"/>
      <c r="B1186" s="145"/>
      <c r="C1186" s="145"/>
      <c r="D1186" s="145"/>
      <c r="E1186" s="145"/>
      <c r="F1186" s="145"/>
      <c r="G1186" s="145"/>
      <c r="H1186" s="145"/>
      <c r="I1186" s="145"/>
      <c r="J1186" s="145"/>
      <c r="K1186" s="145"/>
      <c r="L1186" s="296"/>
      <c r="P1186" s="292"/>
      <c r="Q1186" s="292"/>
      <c r="R1186" s="145"/>
      <c r="S1186" s="145"/>
      <c r="T1186" s="145"/>
      <c r="U1186" s="145"/>
      <c r="V1186" s="145"/>
      <c r="W1186" s="145"/>
      <c r="X1186" s="145"/>
      <c r="Y1186" s="145"/>
      <c r="Z1186" s="145"/>
      <c r="AA1186" s="145"/>
      <c r="AB1186" s="145"/>
      <c r="AC1186" s="145"/>
      <c r="AD1186" s="271"/>
      <c r="AE1186" s="271"/>
      <c r="AF1186" s="271"/>
      <c r="AG1186" s="271"/>
      <c r="AH1186" s="271"/>
      <c r="AI1186" s="271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  <c r="BC1186" s="145"/>
      <c r="BD1186" s="145"/>
      <c r="BE1186" s="145"/>
      <c r="BF1186" s="145"/>
      <c r="BG1186" s="145"/>
      <c r="BH1186" s="145"/>
      <c r="BI1186" s="145"/>
      <c r="BJ1186" s="145"/>
      <c r="BK1186" s="145"/>
      <c r="BL1186" s="145"/>
    </row>
    <row r="1187" spans="1:64">
      <c r="A1187" s="145"/>
      <c r="B1187" s="145"/>
      <c r="C1187" s="145"/>
      <c r="D1187" s="145"/>
      <c r="E1187" s="145"/>
      <c r="F1187" s="145"/>
      <c r="G1187" s="145"/>
      <c r="H1187" s="145"/>
      <c r="I1187" s="145"/>
      <c r="J1187" s="145"/>
      <c r="K1187" s="145"/>
      <c r="L1187" s="296"/>
      <c r="P1187" s="292"/>
      <c r="Q1187" s="292"/>
      <c r="R1187" s="145"/>
      <c r="S1187" s="145"/>
      <c r="T1187" s="145"/>
      <c r="U1187" s="145"/>
      <c r="V1187" s="145"/>
      <c r="W1187" s="145"/>
      <c r="X1187" s="145"/>
      <c r="Y1187" s="145"/>
      <c r="Z1187" s="145"/>
      <c r="AA1187" s="145"/>
      <c r="AB1187" s="145"/>
      <c r="AC1187" s="145"/>
      <c r="AD1187" s="271"/>
      <c r="AE1187" s="271"/>
      <c r="AF1187" s="271"/>
      <c r="AG1187" s="271"/>
      <c r="AH1187" s="271"/>
      <c r="AI1187" s="271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BJ1187" s="145"/>
      <c r="BK1187" s="145"/>
      <c r="BL1187" s="145"/>
    </row>
    <row r="1188" spans="1:64">
      <c r="A1188" s="145"/>
      <c r="B1188" s="145"/>
      <c r="C1188" s="145"/>
      <c r="D1188" s="145"/>
      <c r="E1188" s="145"/>
      <c r="F1188" s="145"/>
      <c r="G1188" s="145"/>
      <c r="H1188" s="145"/>
      <c r="I1188" s="145"/>
      <c r="J1188" s="145"/>
      <c r="K1188" s="145"/>
      <c r="L1188" s="296"/>
      <c r="P1188" s="292"/>
      <c r="Q1188" s="292"/>
      <c r="R1188" s="145"/>
      <c r="S1188" s="145"/>
      <c r="T1188" s="145"/>
      <c r="U1188" s="145"/>
      <c r="V1188" s="145"/>
      <c r="W1188" s="145"/>
      <c r="X1188" s="145"/>
      <c r="Y1188" s="145"/>
      <c r="Z1188" s="145"/>
      <c r="AA1188" s="145"/>
      <c r="AB1188" s="145"/>
      <c r="AC1188" s="145"/>
      <c r="AD1188" s="271"/>
      <c r="AE1188" s="271"/>
      <c r="AF1188" s="271"/>
      <c r="AG1188" s="271"/>
      <c r="AH1188" s="271"/>
      <c r="AI1188" s="271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45"/>
      <c r="BE1188" s="145"/>
      <c r="BF1188" s="145"/>
      <c r="BG1188" s="145"/>
      <c r="BH1188" s="145"/>
      <c r="BI1188" s="145"/>
      <c r="BJ1188" s="145"/>
      <c r="BK1188" s="145"/>
      <c r="BL1188" s="145"/>
    </row>
    <row r="1189" spans="1:64">
      <c r="A1189" s="145"/>
      <c r="B1189" s="145"/>
      <c r="C1189" s="145"/>
      <c r="D1189" s="145"/>
      <c r="E1189" s="145"/>
      <c r="F1189" s="145"/>
      <c r="G1189" s="145"/>
      <c r="H1189" s="145"/>
      <c r="I1189" s="145"/>
      <c r="J1189" s="145"/>
      <c r="K1189" s="145"/>
      <c r="L1189" s="296"/>
      <c r="P1189" s="292"/>
      <c r="Q1189" s="292"/>
      <c r="R1189" s="145"/>
      <c r="S1189" s="145"/>
      <c r="T1189" s="145"/>
      <c r="U1189" s="145"/>
      <c r="V1189" s="145"/>
      <c r="W1189" s="145"/>
      <c r="X1189" s="145"/>
      <c r="Y1189" s="145"/>
      <c r="Z1189" s="145"/>
      <c r="AA1189" s="145"/>
      <c r="AB1189" s="145"/>
      <c r="AC1189" s="145"/>
      <c r="AD1189" s="271"/>
      <c r="AE1189" s="271"/>
      <c r="AF1189" s="271"/>
      <c r="AG1189" s="271"/>
      <c r="AH1189" s="271"/>
      <c r="AI1189" s="271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BJ1189" s="145"/>
      <c r="BK1189" s="145"/>
      <c r="BL1189" s="145"/>
    </row>
    <row r="1190" spans="1:64">
      <c r="A1190" s="145"/>
      <c r="B1190" s="145"/>
      <c r="C1190" s="145"/>
      <c r="D1190" s="145"/>
      <c r="E1190" s="145"/>
      <c r="F1190" s="145"/>
      <c r="G1190" s="145"/>
      <c r="H1190" s="145"/>
      <c r="I1190" s="145"/>
      <c r="J1190" s="145"/>
      <c r="K1190" s="145"/>
      <c r="L1190" s="296"/>
      <c r="P1190" s="292"/>
      <c r="Q1190" s="292"/>
      <c r="R1190" s="145"/>
      <c r="S1190" s="145"/>
      <c r="T1190" s="145"/>
      <c r="U1190" s="145"/>
      <c r="V1190" s="145"/>
      <c r="W1190" s="145"/>
      <c r="X1190" s="145"/>
      <c r="Y1190" s="145"/>
      <c r="Z1190" s="145"/>
      <c r="AA1190" s="145"/>
      <c r="AB1190" s="145"/>
      <c r="AC1190" s="145"/>
      <c r="AD1190" s="271"/>
      <c r="AE1190" s="271"/>
      <c r="AF1190" s="271"/>
      <c r="AG1190" s="271"/>
      <c r="AH1190" s="271"/>
      <c r="AI1190" s="271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45"/>
      <c r="BE1190" s="145"/>
      <c r="BF1190" s="145"/>
      <c r="BG1190" s="145"/>
      <c r="BH1190" s="145"/>
      <c r="BI1190" s="145"/>
      <c r="BJ1190" s="145"/>
      <c r="BK1190" s="145"/>
      <c r="BL1190" s="145"/>
    </row>
    <row r="1191" spans="1:64">
      <c r="A1191" s="145"/>
      <c r="B1191" s="145"/>
      <c r="C1191" s="145"/>
      <c r="D1191" s="145"/>
      <c r="E1191" s="145"/>
      <c r="F1191" s="145"/>
      <c r="G1191" s="145"/>
      <c r="H1191" s="145"/>
      <c r="I1191" s="145"/>
      <c r="J1191" s="145"/>
      <c r="K1191" s="145"/>
      <c r="L1191" s="296"/>
      <c r="P1191" s="292"/>
      <c r="Q1191" s="292"/>
      <c r="R1191" s="145"/>
      <c r="S1191" s="145"/>
      <c r="T1191" s="145"/>
      <c r="U1191" s="145"/>
      <c r="V1191" s="145"/>
      <c r="W1191" s="145"/>
      <c r="X1191" s="145"/>
      <c r="Y1191" s="145"/>
      <c r="Z1191" s="145"/>
      <c r="AA1191" s="145"/>
      <c r="AB1191" s="145"/>
      <c r="AC1191" s="145"/>
      <c r="AD1191" s="271"/>
      <c r="AE1191" s="271"/>
      <c r="AF1191" s="271"/>
      <c r="AG1191" s="271"/>
      <c r="AH1191" s="271"/>
      <c r="AI1191" s="271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BJ1191" s="145"/>
      <c r="BK1191" s="145"/>
      <c r="BL1191" s="145"/>
    </row>
    <row r="1192" spans="1:64">
      <c r="A1192" s="145"/>
      <c r="B1192" s="145"/>
      <c r="C1192" s="145"/>
      <c r="D1192" s="145"/>
      <c r="E1192" s="145"/>
      <c r="F1192" s="145"/>
      <c r="G1192" s="145"/>
      <c r="H1192" s="145"/>
      <c r="I1192" s="145"/>
      <c r="J1192" s="145"/>
      <c r="K1192" s="145"/>
      <c r="L1192" s="296"/>
      <c r="P1192" s="292"/>
      <c r="Q1192" s="292"/>
      <c r="R1192" s="145"/>
      <c r="S1192" s="145"/>
      <c r="T1192" s="145"/>
      <c r="U1192" s="145"/>
      <c r="V1192" s="145"/>
      <c r="W1192" s="145"/>
      <c r="X1192" s="145"/>
      <c r="Y1192" s="145"/>
      <c r="Z1192" s="145"/>
      <c r="AA1192" s="145"/>
      <c r="AB1192" s="145"/>
      <c r="AC1192" s="145"/>
      <c r="AD1192" s="271"/>
      <c r="AE1192" s="271"/>
      <c r="AF1192" s="271"/>
      <c r="AG1192" s="271"/>
      <c r="AH1192" s="271"/>
      <c r="AI1192" s="271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45"/>
      <c r="BE1192" s="145"/>
      <c r="BF1192" s="145"/>
      <c r="BG1192" s="145"/>
      <c r="BH1192" s="145"/>
      <c r="BI1192" s="145"/>
      <c r="BJ1192" s="145"/>
      <c r="BK1192" s="145"/>
      <c r="BL1192" s="145"/>
    </row>
    <row r="1193" spans="1:64">
      <c r="A1193" s="145"/>
      <c r="B1193" s="145"/>
      <c r="C1193" s="145"/>
      <c r="D1193" s="145"/>
      <c r="E1193" s="145"/>
      <c r="F1193" s="145"/>
      <c r="G1193" s="145"/>
      <c r="H1193" s="145"/>
      <c r="I1193" s="145"/>
      <c r="J1193" s="145"/>
      <c r="K1193" s="145"/>
      <c r="L1193" s="296"/>
      <c r="P1193" s="292"/>
      <c r="Q1193" s="292"/>
      <c r="R1193" s="145"/>
      <c r="S1193" s="145"/>
      <c r="T1193" s="145"/>
      <c r="U1193" s="145"/>
      <c r="V1193" s="145"/>
      <c r="W1193" s="145"/>
      <c r="X1193" s="145"/>
      <c r="Y1193" s="145"/>
      <c r="Z1193" s="145"/>
      <c r="AA1193" s="145"/>
      <c r="AB1193" s="145"/>
      <c r="AC1193" s="145"/>
      <c r="AD1193" s="271"/>
      <c r="AE1193" s="271"/>
      <c r="AF1193" s="271"/>
      <c r="AG1193" s="271"/>
      <c r="AH1193" s="271"/>
      <c r="AI1193" s="271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BJ1193" s="145"/>
      <c r="BK1193" s="145"/>
      <c r="BL1193" s="145"/>
    </row>
    <row r="1194" spans="1:64">
      <c r="A1194" s="145"/>
      <c r="B1194" s="145"/>
      <c r="C1194" s="145"/>
      <c r="D1194" s="145"/>
      <c r="E1194" s="145"/>
      <c r="F1194" s="145"/>
      <c r="G1194" s="145"/>
      <c r="H1194" s="145"/>
      <c r="I1194" s="145"/>
      <c r="J1194" s="145"/>
      <c r="K1194" s="145"/>
      <c r="L1194" s="296"/>
      <c r="P1194" s="292"/>
      <c r="Q1194" s="292"/>
      <c r="R1194" s="145"/>
      <c r="S1194" s="145"/>
      <c r="T1194" s="145"/>
      <c r="U1194" s="145"/>
      <c r="V1194" s="145"/>
      <c r="W1194" s="145"/>
      <c r="X1194" s="145"/>
      <c r="Y1194" s="145"/>
      <c r="Z1194" s="145"/>
      <c r="AA1194" s="145"/>
      <c r="AB1194" s="145"/>
      <c r="AC1194" s="145"/>
      <c r="AD1194" s="271"/>
      <c r="AE1194" s="271"/>
      <c r="AF1194" s="271"/>
      <c r="AG1194" s="271"/>
      <c r="AH1194" s="271"/>
      <c r="AI1194" s="271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45"/>
      <c r="BE1194" s="145"/>
      <c r="BF1194" s="145"/>
      <c r="BG1194" s="145"/>
      <c r="BH1194" s="145"/>
      <c r="BI1194" s="145"/>
      <c r="BJ1194" s="145"/>
      <c r="BK1194" s="145"/>
      <c r="BL1194" s="145"/>
    </row>
    <row r="1195" spans="1:64">
      <c r="A1195" s="145"/>
      <c r="B1195" s="145"/>
      <c r="C1195" s="145"/>
      <c r="D1195" s="145"/>
      <c r="E1195" s="145"/>
      <c r="F1195" s="145"/>
      <c r="G1195" s="145"/>
      <c r="H1195" s="145"/>
      <c r="I1195" s="145"/>
      <c r="J1195" s="145"/>
      <c r="K1195" s="145"/>
      <c r="L1195" s="296"/>
      <c r="P1195" s="292"/>
      <c r="Q1195" s="292"/>
      <c r="R1195" s="145"/>
      <c r="S1195" s="145"/>
      <c r="T1195" s="145"/>
      <c r="U1195" s="145"/>
      <c r="V1195" s="145"/>
      <c r="W1195" s="145"/>
      <c r="X1195" s="145"/>
      <c r="Y1195" s="145"/>
      <c r="Z1195" s="145"/>
      <c r="AA1195" s="145"/>
      <c r="AB1195" s="145"/>
      <c r="AC1195" s="145"/>
      <c r="AD1195" s="271"/>
      <c r="AE1195" s="271"/>
      <c r="AF1195" s="271"/>
      <c r="AG1195" s="271"/>
      <c r="AH1195" s="271"/>
      <c r="AI1195" s="271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BJ1195" s="145"/>
      <c r="BK1195" s="145"/>
      <c r="BL1195" s="145"/>
    </row>
    <row r="1196" spans="1:64">
      <c r="A1196" s="145"/>
      <c r="B1196" s="145"/>
      <c r="C1196" s="145"/>
      <c r="D1196" s="145"/>
      <c r="E1196" s="145"/>
      <c r="F1196" s="145"/>
      <c r="G1196" s="145"/>
      <c r="H1196" s="145"/>
      <c r="I1196" s="145"/>
      <c r="J1196" s="145"/>
      <c r="K1196" s="145"/>
      <c r="L1196" s="296"/>
      <c r="P1196" s="292"/>
      <c r="Q1196" s="292"/>
      <c r="R1196" s="145"/>
      <c r="S1196" s="145"/>
      <c r="T1196" s="145"/>
      <c r="U1196" s="145"/>
      <c r="V1196" s="145"/>
      <c r="W1196" s="145"/>
      <c r="X1196" s="145"/>
      <c r="Y1196" s="145"/>
      <c r="Z1196" s="145"/>
      <c r="AA1196" s="145"/>
      <c r="AB1196" s="145"/>
      <c r="AC1196" s="145"/>
      <c r="AD1196" s="271"/>
      <c r="AE1196" s="271"/>
      <c r="AF1196" s="271"/>
      <c r="AG1196" s="271"/>
      <c r="AH1196" s="271"/>
      <c r="AI1196" s="271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  <c r="BB1196" s="145"/>
      <c r="BC1196" s="145"/>
      <c r="BD1196" s="145"/>
      <c r="BE1196" s="145"/>
      <c r="BF1196" s="145"/>
      <c r="BG1196" s="145"/>
      <c r="BH1196" s="145"/>
      <c r="BI1196" s="145"/>
      <c r="BJ1196" s="145"/>
      <c r="BK1196" s="145"/>
      <c r="BL1196" s="145"/>
    </row>
    <row r="1197" spans="1:64">
      <c r="A1197" s="145"/>
      <c r="B1197" s="145"/>
      <c r="C1197" s="145"/>
      <c r="D1197" s="145"/>
      <c r="E1197" s="145"/>
      <c r="F1197" s="145"/>
      <c r="G1197" s="145"/>
      <c r="H1197" s="145"/>
      <c r="I1197" s="145"/>
      <c r="J1197" s="145"/>
      <c r="K1197" s="145"/>
      <c r="L1197" s="296"/>
      <c r="P1197" s="292"/>
      <c r="Q1197" s="292"/>
      <c r="R1197" s="145"/>
      <c r="S1197" s="145"/>
      <c r="T1197" s="145"/>
      <c r="U1197" s="145"/>
      <c r="V1197" s="145"/>
      <c r="W1197" s="145"/>
      <c r="X1197" s="145"/>
      <c r="Y1197" s="145"/>
      <c r="Z1197" s="145"/>
      <c r="AA1197" s="145"/>
      <c r="AB1197" s="145"/>
      <c r="AC1197" s="145"/>
      <c r="AD1197" s="271"/>
      <c r="AE1197" s="271"/>
      <c r="AF1197" s="271"/>
      <c r="AG1197" s="271"/>
      <c r="AH1197" s="271"/>
      <c r="AI1197" s="271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  <c r="BB1197" s="145"/>
      <c r="BC1197" s="145"/>
      <c r="BD1197" s="145"/>
      <c r="BE1197" s="145"/>
      <c r="BF1197" s="145"/>
      <c r="BG1197" s="145"/>
      <c r="BH1197" s="145"/>
      <c r="BI1197" s="145"/>
      <c r="BJ1197" s="145"/>
      <c r="BK1197" s="145"/>
      <c r="BL1197" s="145"/>
    </row>
    <row r="1198" spans="1:64">
      <c r="A1198" s="145"/>
      <c r="B1198" s="145"/>
      <c r="C1198" s="145"/>
      <c r="D1198" s="145"/>
      <c r="E1198" s="145"/>
      <c r="F1198" s="145"/>
      <c r="G1198" s="145"/>
      <c r="H1198" s="145"/>
      <c r="I1198" s="145"/>
      <c r="J1198" s="145"/>
      <c r="K1198" s="145"/>
      <c r="L1198" s="296"/>
      <c r="P1198" s="292"/>
      <c r="Q1198" s="292"/>
      <c r="R1198" s="145"/>
      <c r="S1198" s="145"/>
      <c r="T1198" s="145"/>
      <c r="U1198" s="145"/>
      <c r="V1198" s="145"/>
      <c r="W1198" s="145"/>
      <c r="X1198" s="145"/>
      <c r="Y1198" s="145"/>
      <c r="Z1198" s="145"/>
      <c r="AA1198" s="145"/>
      <c r="AB1198" s="145"/>
      <c r="AC1198" s="145"/>
      <c r="AD1198" s="271"/>
      <c r="AE1198" s="271"/>
      <c r="AF1198" s="271"/>
      <c r="AG1198" s="271"/>
      <c r="AH1198" s="271"/>
      <c r="AI1198" s="271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BJ1198" s="145"/>
      <c r="BK1198" s="145"/>
      <c r="BL1198" s="145"/>
    </row>
    <row r="1199" spans="1:64">
      <c r="A1199" s="145"/>
      <c r="B1199" s="145"/>
      <c r="C1199" s="145"/>
      <c r="D1199" s="145"/>
      <c r="E1199" s="145"/>
      <c r="F1199" s="145"/>
      <c r="G1199" s="145"/>
      <c r="H1199" s="145"/>
      <c r="I1199" s="145"/>
      <c r="J1199" s="145"/>
      <c r="K1199" s="145"/>
      <c r="L1199" s="296"/>
      <c r="P1199" s="292"/>
      <c r="Q1199" s="292"/>
      <c r="R1199" s="145"/>
      <c r="S1199" s="145"/>
      <c r="T1199" s="145"/>
      <c r="U1199" s="145"/>
      <c r="V1199" s="145"/>
      <c r="W1199" s="145"/>
      <c r="X1199" s="145"/>
      <c r="Y1199" s="145"/>
      <c r="Z1199" s="145"/>
      <c r="AA1199" s="145"/>
      <c r="AB1199" s="145"/>
      <c r="AC1199" s="145"/>
      <c r="AD1199" s="271"/>
      <c r="AE1199" s="271"/>
      <c r="AF1199" s="271"/>
      <c r="AG1199" s="271"/>
      <c r="AH1199" s="271"/>
      <c r="AI1199" s="271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  <c r="BC1199" s="145"/>
      <c r="BD1199" s="145"/>
      <c r="BE1199" s="145"/>
      <c r="BF1199" s="145"/>
      <c r="BG1199" s="145"/>
      <c r="BH1199" s="145"/>
      <c r="BI1199" s="145"/>
      <c r="BJ1199" s="145"/>
      <c r="BK1199" s="145"/>
      <c r="BL1199" s="145"/>
    </row>
    <row r="1200" spans="1:64">
      <c r="A1200" s="145"/>
      <c r="B1200" s="145"/>
      <c r="C1200" s="145"/>
      <c r="D1200" s="145"/>
      <c r="E1200" s="145"/>
      <c r="F1200" s="145"/>
      <c r="G1200" s="145"/>
      <c r="H1200" s="145"/>
      <c r="I1200" s="145"/>
      <c r="J1200" s="145"/>
      <c r="K1200" s="145"/>
      <c r="L1200" s="296"/>
      <c r="P1200" s="292"/>
      <c r="Q1200" s="292"/>
      <c r="R1200" s="145"/>
      <c r="S1200" s="145"/>
      <c r="T1200" s="145"/>
      <c r="U1200" s="145"/>
      <c r="V1200" s="145"/>
      <c r="W1200" s="145"/>
      <c r="X1200" s="145"/>
      <c r="Y1200" s="145"/>
      <c r="Z1200" s="145"/>
      <c r="AA1200" s="145"/>
      <c r="AB1200" s="145"/>
      <c r="AC1200" s="145"/>
      <c r="AD1200" s="271"/>
      <c r="AE1200" s="271"/>
      <c r="AF1200" s="271"/>
      <c r="AG1200" s="271"/>
      <c r="AH1200" s="271"/>
      <c r="AI1200" s="271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BJ1200" s="145"/>
      <c r="BK1200" s="145"/>
      <c r="BL1200" s="145"/>
    </row>
    <row r="1201" spans="1:64">
      <c r="A1201" s="145"/>
      <c r="B1201" s="145"/>
      <c r="C1201" s="145"/>
      <c r="D1201" s="145"/>
      <c r="E1201" s="145"/>
      <c r="F1201" s="145"/>
      <c r="G1201" s="145"/>
      <c r="H1201" s="145"/>
      <c r="I1201" s="145"/>
      <c r="J1201" s="145"/>
      <c r="K1201" s="145"/>
      <c r="L1201" s="296"/>
      <c r="P1201" s="292"/>
      <c r="Q1201" s="292"/>
      <c r="R1201" s="145"/>
      <c r="S1201" s="145"/>
      <c r="T1201" s="145"/>
      <c r="U1201" s="145"/>
      <c r="V1201" s="145"/>
      <c r="W1201" s="145"/>
      <c r="X1201" s="145"/>
      <c r="Y1201" s="145"/>
      <c r="Z1201" s="145"/>
      <c r="AA1201" s="145"/>
      <c r="AB1201" s="145"/>
      <c r="AC1201" s="145"/>
      <c r="AD1201" s="271"/>
      <c r="AE1201" s="271"/>
      <c r="AF1201" s="271"/>
      <c r="AG1201" s="271"/>
      <c r="AH1201" s="271"/>
      <c r="AI1201" s="271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  <c r="BC1201" s="145"/>
      <c r="BD1201" s="145"/>
      <c r="BE1201" s="145"/>
      <c r="BF1201" s="145"/>
      <c r="BG1201" s="145"/>
      <c r="BH1201" s="145"/>
      <c r="BI1201" s="145"/>
      <c r="BJ1201" s="145"/>
      <c r="BK1201" s="145"/>
      <c r="BL1201" s="145"/>
    </row>
    <row r="1202" spans="1:64">
      <c r="A1202" s="145"/>
      <c r="B1202" s="145"/>
      <c r="C1202" s="145"/>
      <c r="D1202" s="145"/>
      <c r="E1202" s="145"/>
      <c r="F1202" s="145"/>
      <c r="G1202" s="145"/>
      <c r="H1202" s="145"/>
      <c r="I1202" s="145"/>
      <c r="J1202" s="145"/>
      <c r="K1202" s="145"/>
      <c r="L1202" s="296"/>
      <c r="P1202" s="292"/>
      <c r="Q1202" s="292"/>
      <c r="R1202" s="145"/>
      <c r="S1202" s="145"/>
      <c r="T1202" s="145"/>
      <c r="U1202" s="145"/>
      <c r="V1202" s="145"/>
      <c r="W1202" s="145"/>
      <c r="X1202" s="145"/>
      <c r="Y1202" s="145"/>
      <c r="Z1202" s="145"/>
      <c r="AA1202" s="145"/>
      <c r="AB1202" s="145"/>
      <c r="AC1202" s="145"/>
      <c r="AD1202" s="271"/>
      <c r="AE1202" s="271"/>
      <c r="AF1202" s="271"/>
      <c r="AG1202" s="271"/>
      <c r="AH1202" s="271"/>
      <c r="AI1202" s="271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BJ1202" s="145"/>
      <c r="BK1202" s="145"/>
      <c r="BL1202" s="145"/>
    </row>
    <row r="1203" spans="1:64">
      <c r="A1203" s="145"/>
      <c r="B1203" s="145"/>
      <c r="C1203" s="145"/>
      <c r="D1203" s="145"/>
      <c r="E1203" s="145"/>
      <c r="F1203" s="145"/>
      <c r="G1203" s="145"/>
      <c r="H1203" s="145"/>
      <c r="I1203" s="145"/>
      <c r="J1203" s="145"/>
      <c r="K1203" s="145"/>
      <c r="L1203" s="296"/>
      <c r="P1203" s="292"/>
      <c r="Q1203" s="292"/>
      <c r="R1203" s="145"/>
      <c r="S1203" s="145"/>
      <c r="T1203" s="145"/>
      <c r="U1203" s="145"/>
      <c r="V1203" s="145"/>
      <c r="W1203" s="145"/>
      <c r="X1203" s="145"/>
      <c r="Y1203" s="145"/>
      <c r="Z1203" s="145"/>
      <c r="AA1203" s="145"/>
      <c r="AB1203" s="145"/>
      <c r="AC1203" s="145"/>
      <c r="AD1203" s="271"/>
      <c r="AE1203" s="271"/>
      <c r="AF1203" s="271"/>
      <c r="AG1203" s="271"/>
      <c r="AH1203" s="271"/>
      <c r="AI1203" s="271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  <c r="BC1203" s="145"/>
      <c r="BD1203" s="145"/>
      <c r="BE1203" s="145"/>
      <c r="BF1203" s="145"/>
      <c r="BG1203" s="145"/>
      <c r="BH1203" s="145"/>
      <c r="BI1203" s="145"/>
      <c r="BJ1203" s="145"/>
      <c r="BK1203" s="145"/>
      <c r="BL1203" s="145"/>
    </row>
    <row r="1204" spans="1:64">
      <c r="A1204" s="145"/>
      <c r="B1204" s="145"/>
      <c r="C1204" s="145"/>
      <c r="D1204" s="145"/>
      <c r="E1204" s="145"/>
      <c r="F1204" s="145"/>
      <c r="G1204" s="145"/>
      <c r="H1204" s="145"/>
      <c r="I1204" s="145"/>
      <c r="J1204" s="145"/>
      <c r="K1204" s="145"/>
      <c r="L1204" s="296"/>
      <c r="P1204" s="292"/>
      <c r="Q1204" s="292"/>
      <c r="R1204" s="145"/>
      <c r="S1204" s="145"/>
      <c r="T1204" s="145"/>
      <c r="U1204" s="145"/>
      <c r="V1204" s="145"/>
      <c r="W1204" s="145"/>
      <c r="X1204" s="145"/>
      <c r="Y1204" s="145"/>
      <c r="Z1204" s="145"/>
      <c r="AA1204" s="145"/>
      <c r="AB1204" s="145"/>
      <c r="AC1204" s="145"/>
      <c r="AD1204" s="271"/>
      <c r="AE1204" s="271"/>
      <c r="AF1204" s="271"/>
      <c r="AG1204" s="271"/>
      <c r="AH1204" s="271"/>
      <c r="AI1204" s="271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  <c r="BC1204" s="145"/>
      <c r="BD1204" s="145"/>
      <c r="BE1204" s="145"/>
      <c r="BF1204" s="145"/>
      <c r="BG1204" s="145"/>
      <c r="BH1204" s="145"/>
      <c r="BI1204" s="145"/>
      <c r="BJ1204" s="145"/>
      <c r="BK1204" s="145"/>
      <c r="BL1204" s="145"/>
    </row>
    <row r="1205" spans="1:64">
      <c r="A1205" s="145"/>
      <c r="B1205" s="145"/>
      <c r="C1205" s="145"/>
      <c r="D1205" s="145"/>
      <c r="E1205" s="145"/>
      <c r="F1205" s="145"/>
      <c r="G1205" s="145"/>
      <c r="H1205" s="145"/>
      <c r="I1205" s="145"/>
      <c r="J1205" s="145"/>
      <c r="K1205" s="145"/>
      <c r="L1205" s="296"/>
      <c r="P1205" s="292"/>
      <c r="Q1205" s="292"/>
      <c r="R1205" s="145"/>
      <c r="S1205" s="145"/>
      <c r="T1205" s="145"/>
      <c r="U1205" s="145"/>
      <c r="V1205" s="145"/>
      <c r="W1205" s="145"/>
      <c r="X1205" s="145"/>
      <c r="Y1205" s="145"/>
      <c r="Z1205" s="145"/>
      <c r="AA1205" s="145"/>
      <c r="AB1205" s="145"/>
      <c r="AC1205" s="145"/>
      <c r="AD1205" s="271"/>
      <c r="AE1205" s="271"/>
      <c r="AF1205" s="271"/>
      <c r="AG1205" s="271"/>
      <c r="AH1205" s="271"/>
      <c r="AI1205" s="271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45"/>
      <c r="BE1205" s="145"/>
      <c r="BF1205" s="145"/>
      <c r="BG1205" s="145"/>
      <c r="BH1205" s="145"/>
      <c r="BI1205" s="145"/>
      <c r="BJ1205" s="145"/>
      <c r="BK1205" s="145"/>
      <c r="BL1205" s="145"/>
    </row>
    <row r="1206" spans="1:64">
      <c r="A1206" s="145"/>
      <c r="B1206" s="145"/>
      <c r="C1206" s="145"/>
      <c r="D1206" s="145"/>
      <c r="E1206" s="145"/>
      <c r="F1206" s="145"/>
      <c r="G1206" s="145"/>
      <c r="H1206" s="145"/>
      <c r="I1206" s="145"/>
      <c r="J1206" s="145"/>
      <c r="K1206" s="145"/>
      <c r="L1206" s="296"/>
      <c r="P1206" s="292"/>
      <c r="Q1206" s="292"/>
      <c r="R1206" s="145"/>
      <c r="S1206" s="145"/>
      <c r="T1206" s="145"/>
      <c r="U1206" s="145"/>
      <c r="V1206" s="145"/>
      <c r="W1206" s="145"/>
      <c r="X1206" s="145"/>
      <c r="Y1206" s="145"/>
      <c r="Z1206" s="145"/>
      <c r="AA1206" s="145"/>
      <c r="AB1206" s="145"/>
      <c r="AC1206" s="145"/>
      <c r="AD1206" s="271"/>
      <c r="AE1206" s="271"/>
      <c r="AF1206" s="271"/>
      <c r="AG1206" s="271"/>
      <c r="AH1206" s="271"/>
      <c r="AI1206" s="271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  <c r="BB1206" s="145"/>
      <c r="BC1206" s="145"/>
      <c r="BD1206" s="145"/>
      <c r="BE1206" s="145"/>
      <c r="BF1206" s="145"/>
      <c r="BG1206" s="145"/>
      <c r="BH1206" s="145"/>
      <c r="BI1206" s="145"/>
      <c r="BJ1206" s="145"/>
      <c r="BK1206" s="145"/>
      <c r="BL1206" s="145"/>
    </row>
    <row r="1207" spans="1:64">
      <c r="A1207" s="145"/>
      <c r="B1207" s="145"/>
      <c r="C1207" s="145"/>
      <c r="D1207" s="145"/>
      <c r="E1207" s="145"/>
      <c r="F1207" s="145"/>
      <c r="G1207" s="145"/>
      <c r="H1207" s="145"/>
      <c r="I1207" s="145"/>
      <c r="J1207" s="145"/>
      <c r="K1207" s="145"/>
      <c r="L1207" s="296"/>
      <c r="P1207" s="292"/>
      <c r="Q1207" s="292"/>
      <c r="R1207" s="145"/>
      <c r="S1207" s="145"/>
      <c r="T1207" s="145"/>
      <c r="U1207" s="145"/>
      <c r="V1207" s="145"/>
      <c r="W1207" s="145"/>
      <c r="X1207" s="145"/>
      <c r="Y1207" s="145"/>
      <c r="Z1207" s="145"/>
      <c r="AA1207" s="145"/>
      <c r="AB1207" s="145"/>
      <c r="AC1207" s="145"/>
      <c r="AD1207" s="271"/>
      <c r="AE1207" s="271"/>
      <c r="AF1207" s="271"/>
      <c r="AG1207" s="271"/>
      <c r="AH1207" s="271"/>
      <c r="AI1207" s="271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  <c r="BC1207" s="145"/>
      <c r="BD1207" s="145"/>
      <c r="BE1207" s="145"/>
      <c r="BF1207" s="145"/>
      <c r="BG1207" s="145"/>
      <c r="BH1207" s="145"/>
      <c r="BI1207" s="145"/>
      <c r="BJ1207" s="145"/>
      <c r="BK1207" s="145"/>
      <c r="BL1207" s="145"/>
    </row>
    <row r="1208" spans="1:64">
      <c r="A1208" s="145"/>
      <c r="B1208" s="145"/>
      <c r="C1208" s="145"/>
      <c r="D1208" s="145"/>
      <c r="E1208" s="145"/>
      <c r="F1208" s="145"/>
      <c r="G1208" s="145"/>
      <c r="H1208" s="145"/>
      <c r="I1208" s="145"/>
      <c r="J1208" s="145"/>
      <c r="K1208" s="145"/>
      <c r="L1208" s="296"/>
      <c r="P1208" s="292"/>
      <c r="Q1208" s="292"/>
      <c r="R1208" s="145"/>
      <c r="S1208" s="145"/>
      <c r="T1208" s="145"/>
      <c r="U1208" s="145"/>
      <c r="V1208" s="145"/>
      <c r="W1208" s="145"/>
      <c r="X1208" s="145"/>
      <c r="Y1208" s="145"/>
      <c r="Z1208" s="145"/>
      <c r="AA1208" s="145"/>
      <c r="AB1208" s="145"/>
      <c r="AC1208" s="145"/>
      <c r="AD1208" s="271"/>
      <c r="AE1208" s="271"/>
      <c r="AF1208" s="271"/>
      <c r="AG1208" s="271"/>
      <c r="AH1208" s="271"/>
      <c r="AI1208" s="271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  <c r="BC1208" s="145"/>
      <c r="BD1208" s="145"/>
      <c r="BE1208" s="145"/>
      <c r="BF1208" s="145"/>
      <c r="BG1208" s="145"/>
      <c r="BH1208" s="145"/>
      <c r="BI1208" s="145"/>
      <c r="BJ1208" s="145"/>
      <c r="BK1208" s="145"/>
      <c r="BL1208" s="145"/>
    </row>
    <row r="1209" spans="1:64">
      <c r="A1209" s="145"/>
      <c r="B1209" s="145"/>
      <c r="C1209" s="145"/>
      <c r="D1209" s="145"/>
      <c r="E1209" s="145"/>
      <c r="F1209" s="145"/>
      <c r="G1209" s="145"/>
      <c r="H1209" s="145"/>
      <c r="I1209" s="145"/>
      <c r="J1209" s="145"/>
      <c r="K1209" s="145"/>
      <c r="L1209" s="296"/>
      <c r="P1209" s="292"/>
      <c r="Q1209" s="292"/>
      <c r="R1209" s="145"/>
      <c r="S1209" s="145"/>
      <c r="T1209" s="145"/>
      <c r="U1209" s="145"/>
      <c r="V1209" s="145"/>
      <c r="W1209" s="145"/>
      <c r="X1209" s="145"/>
      <c r="Y1209" s="145"/>
      <c r="Z1209" s="145"/>
      <c r="AA1209" s="145"/>
      <c r="AB1209" s="145"/>
      <c r="AC1209" s="145"/>
      <c r="AD1209" s="271"/>
      <c r="AE1209" s="271"/>
      <c r="AF1209" s="271"/>
      <c r="AG1209" s="271"/>
      <c r="AH1209" s="271"/>
      <c r="AI1209" s="271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  <c r="BC1209" s="145"/>
      <c r="BD1209" s="145"/>
      <c r="BE1209" s="145"/>
      <c r="BF1209" s="145"/>
      <c r="BG1209" s="145"/>
      <c r="BH1209" s="145"/>
      <c r="BI1209" s="145"/>
      <c r="BJ1209" s="145"/>
      <c r="BK1209" s="145"/>
      <c r="BL1209" s="145"/>
    </row>
    <row r="1210" spans="1:64">
      <c r="A1210" s="145"/>
      <c r="B1210" s="145"/>
      <c r="C1210" s="145"/>
      <c r="D1210" s="145"/>
      <c r="E1210" s="145"/>
      <c r="F1210" s="145"/>
      <c r="G1210" s="145"/>
      <c r="H1210" s="145"/>
      <c r="I1210" s="145"/>
      <c r="J1210" s="145"/>
      <c r="K1210" s="145"/>
      <c r="L1210" s="296"/>
      <c r="P1210" s="292"/>
      <c r="Q1210" s="292"/>
      <c r="R1210" s="145"/>
      <c r="S1210" s="145"/>
      <c r="T1210" s="145"/>
      <c r="U1210" s="145"/>
      <c r="V1210" s="145"/>
      <c r="W1210" s="145"/>
      <c r="X1210" s="145"/>
      <c r="Y1210" s="145"/>
      <c r="Z1210" s="145"/>
      <c r="AA1210" s="145"/>
      <c r="AB1210" s="145"/>
      <c r="AC1210" s="145"/>
      <c r="AD1210" s="271"/>
      <c r="AE1210" s="271"/>
      <c r="AF1210" s="271"/>
      <c r="AG1210" s="271"/>
      <c r="AH1210" s="271"/>
      <c r="AI1210" s="271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  <c r="BB1210" s="145"/>
      <c r="BC1210" s="145"/>
      <c r="BD1210" s="145"/>
      <c r="BE1210" s="145"/>
      <c r="BF1210" s="145"/>
      <c r="BG1210" s="145"/>
      <c r="BH1210" s="145"/>
      <c r="BI1210" s="145"/>
      <c r="BJ1210" s="145"/>
      <c r="BK1210" s="145"/>
      <c r="BL1210" s="145"/>
    </row>
    <row r="1211" spans="1:64">
      <c r="A1211" s="145"/>
      <c r="B1211" s="145"/>
      <c r="C1211" s="145"/>
      <c r="D1211" s="145"/>
      <c r="E1211" s="145"/>
      <c r="F1211" s="145"/>
      <c r="G1211" s="145"/>
      <c r="H1211" s="145"/>
      <c r="I1211" s="145"/>
      <c r="J1211" s="145"/>
      <c r="K1211" s="145"/>
      <c r="L1211" s="296"/>
      <c r="P1211" s="292"/>
      <c r="Q1211" s="292"/>
      <c r="R1211" s="145"/>
      <c r="S1211" s="145"/>
      <c r="T1211" s="145"/>
      <c r="U1211" s="145"/>
      <c r="V1211" s="145"/>
      <c r="W1211" s="145"/>
      <c r="X1211" s="145"/>
      <c r="Y1211" s="145"/>
      <c r="Z1211" s="145"/>
      <c r="AA1211" s="145"/>
      <c r="AB1211" s="145"/>
      <c r="AC1211" s="145"/>
      <c r="AD1211" s="271"/>
      <c r="AE1211" s="271"/>
      <c r="AF1211" s="271"/>
      <c r="AG1211" s="271"/>
      <c r="AH1211" s="271"/>
      <c r="AI1211" s="271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  <c r="BC1211" s="145"/>
      <c r="BD1211" s="145"/>
      <c r="BE1211" s="145"/>
      <c r="BF1211" s="145"/>
      <c r="BG1211" s="145"/>
      <c r="BH1211" s="145"/>
      <c r="BI1211" s="145"/>
      <c r="BJ1211" s="145"/>
      <c r="BK1211" s="145"/>
      <c r="BL1211" s="145"/>
    </row>
    <row r="1212" spans="1:64">
      <c r="A1212" s="145"/>
      <c r="B1212" s="145"/>
      <c r="C1212" s="145"/>
      <c r="D1212" s="145"/>
      <c r="E1212" s="145"/>
      <c r="F1212" s="145"/>
      <c r="G1212" s="145"/>
      <c r="H1212" s="145"/>
      <c r="I1212" s="145"/>
      <c r="J1212" s="145"/>
      <c r="K1212" s="145"/>
      <c r="P1212" s="292"/>
      <c r="Q1212" s="292"/>
      <c r="R1212" s="145"/>
      <c r="S1212" s="145"/>
      <c r="T1212" s="145"/>
      <c r="U1212" s="145"/>
      <c r="V1212" s="145"/>
      <c r="W1212" s="145"/>
      <c r="X1212" s="145"/>
      <c r="Y1212" s="145"/>
      <c r="Z1212" s="145"/>
      <c r="AA1212" s="145"/>
      <c r="AB1212" s="145"/>
      <c r="AC1212" s="145"/>
      <c r="AD1212" s="271"/>
      <c r="AE1212" s="271"/>
      <c r="AF1212" s="271"/>
      <c r="AG1212" s="271"/>
      <c r="AH1212" s="271"/>
      <c r="AI1212" s="271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  <c r="BB1212" s="145"/>
      <c r="BC1212" s="145"/>
      <c r="BD1212" s="145"/>
      <c r="BE1212" s="145"/>
      <c r="BF1212" s="145"/>
      <c r="BG1212" s="145"/>
      <c r="BH1212" s="145"/>
      <c r="BI1212" s="145"/>
      <c r="BJ1212" s="145"/>
      <c r="BK1212" s="145"/>
      <c r="BL1212" s="145"/>
    </row>
    <row r="1213" spans="1:64">
      <c r="A1213" s="145"/>
      <c r="B1213" s="145"/>
      <c r="C1213" s="145"/>
      <c r="D1213" s="145"/>
      <c r="E1213" s="145"/>
      <c r="F1213" s="145"/>
      <c r="G1213" s="145"/>
      <c r="H1213" s="145"/>
      <c r="I1213" s="145"/>
      <c r="J1213" s="145"/>
      <c r="K1213" s="145"/>
      <c r="P1213" s="292"/>
      <c r="Q1213" s="292"/>
      <c r="R1213" s="145"/>
      <c r="S1213" s="145"/>
      <c r="T1213" s="145"/>
      <c r="U1213" s="145"/>
      <c r="V1213" s="145"/>
      <c r="W1213" s="145"/>
      <c r="X1213" s="145"/>
      <c r="Y1213" s="145"/>
      <c r="Z1213" s="145"/>
      <c r="AA1213" s="145"/>
      <c r="AB1213" s="145"/>
      <c r="AC1213" s="145"/>
      <c r="AD1213" s="271"/>
      <c r="AE1213" s="271"/>
      <c r="AF1213" s="271"/>
      <c r="AG1213" s="271"/>
      <c r="AH1213" s="271"/>
      <c r="AI1213" s="271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  <c r="BC1213" s="145"/>
      <c r="BD1213" s="145"/>
      <c r="BE1213" s="145"/>
      <c r="BF1213" s="145"/>
      <c r="BG1213" s="145"/>
      <c r="BH1213" s="145"/>
      <c r="BI1213" s="145"/>
      <c r="BJ1213" s="145"/>
      <c r="BK1213" s="145"/>
      <c r="BL1213" s="145"/>
    </row>
    <row r="1214" spans="1:64">
      <c r="A1214" s="145"/>
      <c r="B1214" s="145"/>
      <c r="C1214" s="145"/>
      <c r="D1214" s="145"/>
      <c r="E1214" s="145"/>
      <c r="F1214" s="145"/>
      <c r="G1214" s="145"/>
      <c r="H1214" s="145"/>
      <c r="I1214" s="145"/>
      <c r="J1214" s="145"/>
      <c r="K1214" s="145"/>
      <c r="P1214" s="292"/>
      <c r="Q1214" s="292"/>
      <c r="R1214" s="145"/>
      <c r="S1214" s="145"/>
      <c r="T1214" s="145"/>
      <c r="U1214" s="145"/>
      <c r="V1214" s="145"/>
      <c r="W1214" s="145"/>
      <c r="X1214" s="145"/>
      <c r="Y1214" s="145"/>
      <c r="Z1214" s="145"/>
      <c r="AA1214" s="145"/>
      <c r="AB1214" s="145"/>
      <c r="AC1214" s="145"/>
      <c r="AD1214" s="271"/>
      <c r="AE1214" s="271"/>
      <c r="AF1214" s="271"/>
      <c r="AG1214" s="271"/>
      <c r="AH1214" s="271"/>
      <c r="AI1214" s="271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  <c r="BB1214" s="145"/>
      <c r="BC1214" s="145"/>
      <c r="BD1214" s="145"/>
      <c r="BE1214" s="145"/>
      <c r="BF1214" s="145"/>
      <c r="BG1214" s="145"/>
      <c r="BH1214" s="145"/>
      <c r="BI1214" s="145"/>
      <c r="BJ1214" s="145"/>
      <c r="BK1214" s="145"/>
      <c r="BL1214" s="145"/>
    </row>
    <row r="1215" spans="1:64">
      <c r="A1215" s="145"/>
      <c r="B1215" s="145"/>
      <c r="C1215" s="145"/>
      <c r="D1215" s="145"/>
      <c r="E1215" s="145"/>
      <c r="F1215" s="145"/>
      <c r="G1215" s="145"/>
      <c r="H1215" s="145"/>
      <c r="I1215" s="145"/>
      <c r="J1215" s="145"/>
      <c r="K1215" s="145"/>
      <c r="P1215" s="292"/>
      <c r="Q1215" s="292"/>
      <c r="R1215" s="145"/>
      <c r="S1215" s="145"/>
      <c r="T1215" s="145"/>
      <c r="U1215" s="145"/>
      <c r="V1215" s="145"/>
      <c r="W1215" s="145"/>
      <c r="X1215" s="145"/>
      <c r="Y1215" s="145"/>
      <c r="Z1215" s="145"/>
      <c r="AA1215" s="145"/>
      <c r="AB1215" s="145"/>
      <c r="AC1215" s="145"/>
      <c r="AD1215" s="271"/>
      <c r="AE1215" s="271"/>
      <c r="AF1215" s="271"/>
      <c r="AG1215" s="271"/>
      <c r="AH1215" s="271"/>
      <c r="AI1215" s="271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45"/>
      <c r="BE1215" s="145"/>
      <c r="BF1215" s="145"/>
      <c r="BG1215" s="145"/>
      <c r="BH1215" s="145"/>
      <c r="BI1215" s="145"/>
      <c r="BJ1215" s="145"/>
      <c r="BK1215" s="145"/>
      <c r="BL1215" s="145"/>
    </row>
    <row r="1216" spans="1:64">
      <c r="A1216" s="145"/>
      <c r="B1216" s="145"/>
      <c r="C1216" s="145"/>
      <c r="D1216" s="145"/>
      <c r="E1216" s="145"/>
      <c r="F1216" s="145"/>
      <c r="G1216" s="145"/>
      <c r="H1216" s="145"/>
      <c r="I1216" s="145"/>
      <c r="J1216" s="145"/>
      <c r="K1216" s="145"/>
      <c r="P1216" s="292"/>
      <c r="Q1216" s="292"/>
      <c r="R1216" s="145"/>
      <c r="S1216" s="145"/>
      <c r="T1216" s="145"/>
      <c r="U1216" s="145"/>
      <c r="V1216" s="145"/>
      <c r="W1216" s="145"/>
      <c r="X1216" s="145"/>
      <c r="Y1216" s="145"/>
      <c r="Z1216" s="145"/>
      <c r="AA1216" s="145"/>
      <c r="AB1216" s="145"/>
      <c r="AC1216" s="145"/>
      <c r="AD1216" s="271"/>
      <c r="AE1216" s="271"/>
      <c r="AF1216" s="271"/>
      <c r="AG1216" s="271"/>
      <c r="AH1216" s="271"/>
      <c r="AI1216" s="271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  <c r="BB1216" s="145"/>
      <c r="BC1216" s="145"/>
      <c r="BD1216" s="145"/>
      <c r="BE1216" s="145"/>
      <c r="BF1216" s="145"/>
      <c r="BG1216" s="145"/>
      <c r="BH1216" s="145"/>
      <c r="BI1216" s="145"/>
      <c r="BJ1216" s="145"/>
      <c r="BK1216" s="145"/>
      <c r="BL1216" s="145"/>
    </row>
    <row r="1217" spans="1:64">
      <c r="A1217" s="145"/>
      <c r="B1217" s="145"/>
      <c r="C1217" s="145"/>
      <c r="D1217" s="145"/>
      <c r="E1217" s="145"/>
      <c r="F1217" s="145"/>
      <c r="G1217" s="145"/>
      <c r="H1217" s="145"/>
      <c r="I1217" s="145"/>
      <c r="J1217" s="145"/>
      <c r="K1217" s="145"/>
      <c r="P1217" s="292"/>
      <c r="Q1217" s="292"/>
      <c r="R1217" s="145"/>
      <c r="S1217" s="145"/>
      <c r="T1217" s="145"/>
      <c r="U1217" s="145"/>
      <c r="V1217" s="145"/>
      <c r="W1217" s="145"/>
      <c r="X1217" s="145"/>
      <c r="Y1217" s="145"/>
      <c r="Z1217" s="145"/>
      <c r="AA1217" s="145"/>
      <c r="AB1217" s="145"/>
      <c r="AC1217" s="145"/>
      <c r="AD1217" s="271"/>
      <c r="AE1217" s="271"/>
      <c r="AF1217" s="271"/>
      <c r="AG1217" s="271"/>
      <c r="AH1217" s="271"/>
      <c r="AI1217" s="271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45"/>
      <c r="BE1217" s="145"/>
      <c r="BF1217" s="145"/>
      <c r="BG1217" s="145"/>
      <c r="BH1217" s="145"/>
      <c r="BI1217" s="145"/>
      <c r="BJ1217" s="145"/>
      <c r="BK1217" s="145"/>
      <c r="BL1217" s="145"/>
    </row>
    <row r="1218" spans="1:64">
      <c r="A1218" s="145"/>
      <c r="B1218" s="145"/>
      <c r="C1218" s="145"/>
      <c r="D1218" s="145"/>
      <c r="E1218" s="145"/>
      <c r="F1218" s="145"/>
      <c r="G1218" s="145"/>
      <c r="H1218" s="145"/>
      <c r="I1218" s="145"/>
      <c r="J1218" s="145"/>
      <c r="K1218" s="145"/>
      <c r="P1218" s="292"/>
      <c r="Q1218" s="292"/>
      <c r="R1218" s="145"/>
      <c r="S1218" s="145"/>
      <c r="T1218" s="145"/>
      <c r="U1218" s="145"/>
      <c r="V1218" s="145"/>
      <c r="W1218" s="145"/>
      <c r="X1218" s="145"/>
      <c r="Y1218" s="145"/>
      <c r="Z1218" s="145"/>
      <c r="AA1218" s="145"/>
      <c r="AB1218" s="145"/>
      <c r="AC1218" s="145"/>
      <c r="AD1218" s="271"/>
      <c r="AE1218" s="271"/>
      <c r="AF1218" s="271"/>
      <c r="AG1218" s="271"/>
      <c r="AH1218" s="271"/>
      <c r="AI1218" s="271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BJ1218" s="145"/>
      <c r="BK1218" s="145"/>
      <c r="BL1218" s="145"/>
    </row>
    <row r="1219" spans="1:64">
      <c r="A1219" s="145"/>
      <c r="B1219" s="145"/>
      <c r="C1219" s="145"/>
      <c r="D1219" s="145"/>
      <c r="E1219" s="145"/>
      <c r="F1219" s="145"/>
      <c r="G1219" s="145"/>
      <c r="H1219" s="145"/>
      <c r="I1219" s="145"/>
      <c r="J1219" s="145"/>
      <c r="K1219" s="145"/>
      <c r="P1219" s="292"/>
      <c r="Q1219" s="292"/>
      <c r="R1219" s="145"/>
      <c r="S1219" s="145"/>
      <c r="T1219" s="145"/>
      <c r="U1219" s="145"/>
      <c r="V1219" s="145"/>
      <c r="W1219" s="145"/>
      <c r="X1219" s="145"/>
      <c r="Y1219" s="145"/>
      <c r="Z1219" s="145"/>
      <c r="AA1219" s="145"/>
      <c r="AB1219" s="145"/>
      <c r="AC1219" s="145"/>
      <c r="AD1219" s="271"/>
      <c r="AE1219" s="271"/>
      <c r="AF1219" s="271"/>
      <c r="AG1219" s="271"/>
      <c r="AH1219" s="271"/>
      <c r="AI1219" s="271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  <c r="BC1219" s="145"/>
      <c r="BD1219" s="145"/>
      <c r="BE1219" s="145"/>
      <c r="BF1219" s="145"/>
      <c r="BG1219" s="145"/>
      <c r="BH1219" s="145"/>
      <c r="BI1219" s="145"/>
      <c r="BJ1219" s="145"/>
      <c r="BK1219" s="145"/>
      <c r="BL1219" s="145"/>
    </row>
    <row r="1220" spans="1:64">
      <c r="A1220" s="145"/>
      <c r="B1220" s="145"/>
      <c r="C1220" s="145"/>
      <c r="D1220" s="145"/>
      <c r="E1220" s="145"/>
      <c r="F1220" s="145"/>
      <c r="G1220" s="145"/>
      <c r="H1220" s="145"/>
      <c r="I1220" s="145"/>
      <c r="J1220" s="145"/>
      <c r="K1220" s="145"/>
      <c r="P1220" s="292"/>
      <c r="Q1220" s="292"/>
      <c r="R1220" s="145"/>
      <c r="S1220" s="145"/>
      <c r="T1220" s="145"/>
      <c r="U1220" s="145"/>
      <c r="V1220" s="145"/>
      <c r="W1220" s="145"/>
      <c r="X1220" s="145"/>
      <c r="Y1220" s="145"/>
      <c r="Z1220" s="145"/>
      <c r="AA1220" s="145"/>
      <c r="AB1220" s="145"/>
      <c r="AC1220" s="145"/>
      <c r="AD1220" s="271"/>
      <c r="AE1220" s="271"/>
      <c r="AF1220" s="271"/>
      <c r="AG1220" s="271"/>
      <c r="AH1220" s="271"/>
      <c r="AI1220" s="271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45"/>
      <c r="BE1220" s="145"/>
      <c r="BF1220" s="145"/>
      <c r="BG1220" s="145"/>
      <c r="BH1220" s="145"/>
      <c r="BI1220" s="145"/>
      <c r="BJ1220" s="145"/>
      <c r="BK1220" s="145"/>
      <c r="BL1220" s="145"/>
    </row>
    <row r="1221" spans="1:64">
      <c r="A1221" s="145"/>
      <c r="B1221" s="145"/>
      <c r="C1221" s="145"/>
      <c r="D1221" s="145"/>
      <c r="E1221" s="145"/>
      <c r="F1221" s="145"/>
      <c r="G1221" s="145"/>
      <c r="H1221" s="145"/>
      <c r="I1221" s="145"/>
      <c r="J1221" s="145"/>
      <c r="K1221" s="145"/>
      <c r="P1221" s="292"/>
      <c r="Q1221" s="292"/>
      <c r="R1221" s="145"/>
      <c r="S1221" s="145"/>
      <c r="T1221" s="145"/>
      <c r="U1221" s="145"/>
      <c r="V1221" s="145"/>
      <c r="W1221" s="145"/>
      <c r="X1221" s="145"/>
      <c r="Y1221" s="145"/>
      <c r="Z1221" s="145"/>
      <c r="AA1221" s="145"/>
      <c r="AB1221" s="145"/>
      <c r="AC1221" s="145"/>
      <c r="AD1221" s="271"/>
      <c r="AE1221" s="271"/>
      <c r="AF1221" s="271"/>
      <c r="AG1221" s="271"/>
      <c r="AH1221" s="271"/>
      <c r="AI1221" s="271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  <c r="BB1221" s="145"/>
      <c r="BC1221" s="145"/>
      <c r="BD1221" s="145"/>
      <c r="BE1221" s="145"/>
      <c r="BF1221" s="145"/>
      <c r="BG1221" s="145"/>
      <c r="BH1221" s="145"/>
      <c r="BI1221" s="145"/>
      <c r="BJ1221" s="145"/>
      <c r="BK1221" s="145"/>
      <c r="BL1221" s="145"/>
    </row>
    <row r="1222" spans="1:64">
      <c r="A1222" s="145"/>
      <c r="B1222" s="145"/>
      <c r="C1222" s="145"/>
      <c r="D1222" s="145"/>
      <c r="E1222" s="145"/>
      <c r="F1222" s="145"/>
      <c r="G1222" s="145"/>
      <c r="H1222" s="145"/>
      <c r="I1222" s="145"/>
      <c r="J1222" s="145"/>
      <c r="K1222" s="145"/>
      <c r="P1222" s="292"/>
      <c r="Q1222" s="292"/>
      <c r="R1222" s="145"/>
      <c r="S1222" s="145"/>
      <c r="T1222" s="145"/>
      <c r="U1222" s="145"/>
      <c r="V1222" s="145"/>
      <c r="W1222" s="145"/>
      <c r="X1222" s="145"/>
      <c r="Y1222" s="145"/>
      <c r="Z1222" s="145"/>
      <c r="AA1222" s="145"/>
      <c r="AB1222" s="145"/>
      <c r="AC1222" s="145"/>
      <c r="AD1222" s="271"/>
      <c r="AE1222" s="271"/>
      <c r="AF1222" s="271"/>
      <c r="AG1222" s="271"/>
      <c r="AH1222" s="271"/>
      <c r="AI1222" s="271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  <c r="BC1222" s="145"/>
      <c r="BD1222" s="145"/>
      <c r="BE1222" s="145"/>
      <c r="BF1222" s="145"/>
      <c r="BG1222" s="145"/>
      <c r="BH1222" s="145"/>
      <c r="BI1222" s="145"/>
      <c r="BJ1222" s="145"/>
      <c r="BK1222" s="145"/>
      <c r="BL1222" s="145"/>
    </row>
    <row r="1223" spans="1:64">
      <c r="A1223" s="145"/>
      <c r="B1223" s="145"/>
      <c r="C1223" s="145"/>
      <c r="D1223" s="145"/>
      <c r="E1223" s="145"/>
      <c r="F1223" s="145"/>
      <c r="G1223" s="145"/>
      <c r="H1223" s="145"/>
      <c r="I1223" s="145"/>
      <c r="J1223" s="145"/>
      <c r="K1223" s="145"/>
      <c r="P1223" s="292"/>
      <c r="Q1223" s="292"/>
      <c r="R1223" s="145"/>
      <c r="S1223" s="145"/>
      <c r="T1223" s="145"/>
      <c r="U1223" s="145"/>
      <c r="V1223" s="145"/>
      <c r="W1223" s="145"/>
      <c r="X1223" s="145"/>
      <c r="Y1223" s="145"/>
      <c r="Z1223" s="145"/>
      <c r="AA1223" s="145"/>
      <c r="AB1223" s="145"/>
      <c r="AC1223" s="145"/>
      <c r="AD1223" s="271"/>
      <c r="AE1223" s="271"/>
      <c r="AF1223" s="271"/>
      <c r="AG1223" s="271"/>
      <c r="AH1223" s="271"/>
      <c r="AI1223" s="271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BJ1223" s="145"/>
      <c r="BK1223" s="145"/>
      <c r="BL1223" s="145"/>
    </row>
    <row r="1224" spans="1:64">
      <c r="A1224" s="145"/>
      <c r="B1224" s="145"/>
      <c r="C1224" s="145"/>
      <c r="D1224" s="145"/>
      <c r="E1224" s="145"/>
      <c r="F1224" s="145"/>
      <c r="G1224" s="145"/>
      <c r="H1224" s="145"/>
      <c r="I1224" s="145"/>
      <c r="J1224" s="145"/>
      <c r="K1224" s="145"/>
      <c r="P1224" s="292"/>
      <c r="Q1224" s="292"/>
      <c r="R1224" s="145"/>
      <c r="S1224" s="145"/>
      <c r="T1224" s="145"/>
      <c r="U1224" s="145"/>
      <c r="V1224" s="145"/>
      <c r="W1224" s="145"/>
      <c r="X1224" s="145"/>
      <c r="Y1224" s="145"/>
      <c r="Z1224" s="145"/>
      <c r="AA1224" s="145"/>
      <c r="AB1224" s="145"/>
      <c r="AC1224" s="145"/>
      <c r="AD1224" s="271"/>
      <c r="AE1224" s="271"/>
      <c r="AF1224" s="271"/>
      <c r="AG1224" s="271"/>
      <c r="AH1224" s="271"/>
      <c r="AI1224" s="271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  <c r="BC1224" s="145"/>
      <c r="BD1224" s="145"/>
      <c r="BE1224" s="145"/>
      <c r="BF1224" s="145"/>
      <c r="BG1224" s="145"/>
      <c r="BH1224" s="145"/>
      <c r="BI1224" s="145"/>
      <c r="BJ1224" s="145"/>
      <c r="BK1224" s="145"/>
      <c r="BL1224" s="145"/>
    </row>
    <row r="1225" spans="1:64">
      <c r="A1225" s="145"/>
      <c r="B1225" s="145"/>
      <c r="C1225" s="145"/>
      <c r="D1225" s="145"/>
      <c r="E1225" s="145"/>
      <c r="F1225" s="145"/>
      <c r="G1225" s="145"/>
      <c r="H1225" s="145"/>
      <c r="I1225" s="145"/>
      <c r="J1225" s="145"/>
      <c r="K1225" s="145"/>
      <c r="P1225" s="292"/>
      <c r="Q1225" s="292"/>
      <c r="R1225" s="145"/>
      <c r="S1225" s="145"/>
      <c r="T1225" s="145"/>
      <c r="U1225" s="145"/>
      <c r="V1225" s="145"/>
      <c r="W1225" s="145"/>
      <c r="X1225" s="145"/>
      <c r="Y1225" s="145"/>
      <c r="Z1225" s="145"/>
      <c r="AA1225" s="145"/>
      <c r="AB1225" s="145"/>
      <c r="AC1225" s="145"/>
      <c r="AD1225" s="271"/>
      <c r="AE1225" s="271"/>
      <c r="AF1225" s="271"/>
      <c r="AG1225" s="271"/>
      <c r="AH1225" s="271"/>
      <c r="AI1225" s="271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  <c r="BC1225" s="145"/>
      <c r="BD1225" s="145"/>
      <c r="BE1225" s="145"/>
      <c r="BF1225" s="145"/>
      <c r="BG1225" s="145"/>
      <c r="BH1225" s="145"/>
      <c r="BI1225" s="145"/>
      <c r="BJ1225" s="145"/>
      <c r="BK1225" s="145"/>
      <c r="BL1225" s="145"/>
    </row>
    <row r="1226" spans="1:64">
      <c r="A1226" s="145"/>
      <c r="B1226" s="145"/>
      <c r="C1226" s="145"/>
      <c r="D1226" s="145"/>
      <c r="E1226" s="145"/>
      <c r="F1226" s="145"/>
      <c r="G1226" s="145"/>
      <c r="H1226" s="145"/>
      <c r="I1226" s="145"/>
      <c r="J1226" s="145"/>
      <c r="K1226" s="145"/>
      <c r="L1226" s="145"/>
      <c r="M1226" s="145"/>
      <c r="N1226" s="145"/>
      <c r="O1226" s="145"/>
      <c r="P1226" s="292"/>
      <c r="Q1226" s="292"/>
      <c r="R1226" s="145"/>
      <c r="S1226" s="145"/>
      <c r="T1226" s="145"/>
      <c r="U1226" s="145"/>
      <c r="V1226" s="145"/>
      <c r="W1226" s="145"/>
      <c r="X1226" s="145"/>
      <c r="Y1226" s="145"/>
      <c r="Z1226" s="145"/>
      <c r="AA1226" s="145"/>
      <c r="AB1226" s="145"/>
      <c r="AC1226" s="145"/>
      <c r="AD1226" s="271"/>
      <c r="AE1226" s="271"/>
      <c r="AF1226" s="271"/>
      <c r="AG1226" s="271"/>
      <c r="AH1226" s="271"/>
      <c r="AI1226" s="271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45"/>
      <c r="BE1226" s="145"/>
      <c r="BF1226" s="145"/>
      <c r="BG1226" s="145"/>
      <c r="BH1226" s="145"/>
      <c r="BI1226" s="145"/>
      <c r="BJ1226" s="145"/>
      <c r="BK1226" s="145"/>
      <c r="BL1226" s="145"/>
    </row>
    <row r="1227" spans="1:64">
      <c r="A1227" s="145"/>
      <c r="B1227" s="145"/>
      <c r="C1227" s="145"/>
      <c r="D1227" s="145"/>
      <c r="E1227" s="145"/>
      <c r="F1227" s="145"/>
      <c r="G1227" s="145"/>
      <c r="H1227" s="145"/>
      <c r="I1227" s="145"/>
      <c r="J1227" s="145"/>
      <c r="K1227" s="145"/>
      <c r="L1227" s="145"/>
      <c r="M1227" s="145"/>
      <c r="N1227" s="145"/>
      <c r="O1227" s="145"/>
      <c r="P1227" s="292"/>
      <c r="Q1227" s="292"/>
      <c r="R1227" s="145"/>
      <c r="S1227" s="145"/>
      <c r="T1227" s="145"/>
      <c r="U1227" s="145"/>
      <c r="V1227" s="145"/>
      <c r="W1227" s="145"/>
      <c r="X1227" s="145"/>
      <c r="Y1227" s="145"/>
      <c r="Z1227" s="145"/>
      <c r="AA1227" s="145"/>
      <c r="AB1227" s="145"/>
      <c r="AC1227" s="145"/>
      <c r="AD1227" s="271"/>
      <c r="AE1227" s="271"/>
      <c r="AF1227" s="271"/>
      <c r="AG1227" s="271"/>
      <c r="AH1227" s="271"/>
      <c r="AI1227" s="271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45"/>
      <c r="BE1227" s="145"/>
      <c r="BF1227" s="145"/>
      <c r="BG1227" s="145"/>
      <c r="BH1227" s="145"/>
      <c r="BI1227" s="145"/>
      <c r="BJ1227" s="145"/>
      <c r="BK1227" s="145"/>
      <c r="BL1227" s="145"/>
    </row>
    <row r="1228" spans="1:64">
      <c r="A1228" s="145"/>
      <c r="B1228" s="145"/>
      <c r="C1228" s="145"/>
      <c r="D1228" s="145"/>
      <c r="E1228" s="145"/>
      <c r="F1228" s="145"/>
      <c r="G1228" s="145"/>
      <c r="H1228" s="145"/>
      <c r="I1228" s="145"/>
      <c r="J1228" s="145"/>
      <c r="K1228" s="145"/>
      <c r="L1228" s="145"/>
      <c r="M1228" s="145"/>
      <c r="N1228" s="145"/>
      <c r="O1228" s="145"/>
      <c r="P1228" s="292"/>
      <c r="Q1228" s="292"/>
      <c r="R1228" s="145"/>
      <c r="S1228" s="145"/>
      <c r="T1228" s="145"/>
      <c r="U1228" s="145"/>
      <c r="V1228" s="145"/>
      <c r="W1228" s="145"/>
      <c r="X1228" s="145"/>
      <c r="Y1228" s="145"/>
      <c r="Z1228" s="145"/>
      <c r="AA1228" s="145"/>
      <c r="AB1228" s="145"/>
      <c r="AC1228" s="145"/>
      <c r="AD1228" s="271"/>
      <c r="AE1228" s="271"/>
      <c r="AF1228" s="271"/>
      <c r="AG1228" s="271"/>
      <c r="AH1228" s="271"/>
      <c r="AI1228" s="271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  <c r="BC1228" s="145"/>
      <c r="BD1228" s="145"/>
      <c r="BE1228" s="145"/>
      <c r="BF1228" s="145"/>
      <c r="BG1228" s="145"/>
      <c r="BH1228" s="145"/>
      <c r="BI1228" s="145"/>
      <c r="BJ1228" s="145"/>
      <c r="BK1228" s="145"/>
      <c r="BL1228" s="145"/>
    </row>
    <row r="1229" spans="1:64">
      <c r="A1229" s="145"/>
      <c r="B1229" s="145"/>
      <c r="C1229" s="145"/>
      <c r="D1229" s="145"/>
      <c r="E1229" s="145"/>
      <c r="F1229" s="145"/>
      <c r="G1229" s="145"/>
      <c r="H1229" s="145"/>
      <c r="I1229" s="145"/>
      <c r="J1229" s="145"/>
      <c r="K1229" s="145"/>
      <c r="L1229" s="145"/>
      <c r="M1229" s="145"/>
      <c r="N1229" s="145"/>
      <c r="O1229" s="145"/>
      <c r="P1229" s="292"/>
      <c r="Q1229" s="292"/>
      <c r="R1229" s="145"/>
      <c r="S1229" s="145"/>
      <c r="T1229" s="145"/>
      <c r="U1229" s="145"/>
      <c r="V1229" s="145"/>
      <c r="W1229" s="145"/>
      <c r="X1229" s="145"/>
      <c r="Y1229" s="145"/>
      <c r="Z1229" s="145"/>
      <c r="AA1229" s="145"/>
      <c r="AB1229" s="145"/>
      <c r="AC1229" s="145"/>
      <c r="AD1229" s="271"/>
      <c r="AE1229" s="271"/>
      <c r="AF1229" s="271"/>
      <c r="AG1229" s="271"/>
      <c r="AH1229" s="271"/>
      <c r="AI1229" s="271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  <c r="BC1229" s="145"/>
      <c r="BD1229" s="145"/>
      <c r="BE1229" s="145"/>
      <c r="BF1229" s="145"/>
      <c r="BG1229" s="145"/>
      <c r="BH1229" s="145"/>
      <c r="BI1229" s="145"/>
      <c r="BJ1229" s="145"/>
      <c r="BK1229" s="145"/>
      <c r="BL1229" s="145"/>
    </row>
    <row r="1230" spans="1:64">
      <c r="A1230" s="145"/>
      <c r="B1230" s="145"/>
      <c r="C1230" s="145"/>
      <c r="D1230" s="145"/>
      <c r="E1230" s="145"/>
      <c r="F1230" s="145"/>
      <c r="G1230" s="145"/>
      <c r="H1230" s="145"/>
      <c r="I1230" s="145"/>
      <c r="J1230" s="145"/>
      <c r="K1230" s="145"/>
      <c r="L1230" s="145"/>
      <c r="M1230" s="145"/>
      <c r="N1230" s="145"/>
      <c r="O1230" s="145"/>
      <c r="P1230" s="292"/>
      <c r="Q1230" s="292"/>
      <c r="R1230" s="145"/>
      <c r="S1230" s="145"/>
      <c r="T1230" s="145"/>
      <c r="U1230" s="145"/>
      <c r="V1230" s="145"/>
      <c r="W1230" s="145"/>
      <c r="X1230" s="145"/>
      <c r="Y1230" s="145"/>
      <c r="Z1230" s="145"/>
      <c r="AA1230" s="145"/>
      <c r="AB1230" s="145"/>
      <c r="AC1230" s="145"/>
      <c r="AD1230" s="271"/>
      <c r="AE1230" s="271"/>
      <c r="AF1230" s="271"/>
      <c r="AG1230" s="271"/>
      <c r="AH1230" s="271"/>
      <c r="AI1230" s="271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45"/>
      <c r="BE1230" s="145"/>
      <c r="BF1230" s="145"/>
      <c r="BG1230" s="145"/>
      <c r="BH1230" s="145"/>
      <c r="BI1230" s="145"/>
      <c r="BJ1230" s="145"/>
      <c r="BK1230" s="145"/>
      <c r="BL1230" s="145"/>
    </row>
    <row r="1231" spans="1:64">
      <c r="A1231" s="145"/>
      <c r="B1231" s="145"/>
      <c r="C1231" s="145"/>
      <c r="D1231" s="145"/>
      <c r="E1231" s="145"/>
      <c r="F1231" s="145"/>
      <c r="G1231" s="145"/>
      <c r="H1231" s="145"/>
      <c r="I1231" s="145"/>
      <c r="J1231" s="145"/>
      <c r="K1231" s="145"/>
      <c r="L1231" s="145"/>
      <c r="M1231" s="145"/>
      <c r="N1231" s="145"/>
      <c r="O1231" s="145"/>
      <c r="P1231" s="292"/>
      <c r="Q1231" s="292"/>
      <c r="R1231" s="145"/>
      <c r="S1231" s="145"/>
      <c r="T1231" s="145"/>
      <c r="U1231" s="145"/>
      <c r="V1231" s="145"/>
      <c r="W1231" s="145"/>
      <c r="X1231" s="145"/>
      <c r="Y1231" s="145"/>
      <c r="Z1231" s="145"/>
      <c r="AA1231" s="145"/>
      <c r="AB1231" s="145"/>
      <c r="AC1231" s="145"/>
      <c r="AD1231" s="271"/>
      <c r="AE1231" s="271"/>
      <c r="AF1231" s="271"/>
      <c r="AG1231" s="271"/>
      <c r="AH1231" s="271"/>
      <c r="AI1231" s="271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BJ1231" s="145"/>
      <c r="BK1231" s="145"/>
      <c r="BL1231" s="145"/>
    </row>
    <row r="1232" spans="1:64">
      <c r="A1232" s="145"/>
      <c r="B1232" s="145"/>
      <c r="C1232" s="145"/>
      <c r="D1232" s="145"/>
      <c r="E1232" s="145"/>
      <c r="F1232" s="145"/>
      <c r="G1232" s="145"/>
      <c r="H1232" s="145"/>
      <c r="I1232" s="145"/>
      <c r="J1232" s="145"/>
      <c r="K1232" s="145"/>
      <c r="L1232" s="145"/>
      <c r="M1232" s="145"/>
      <c r="N1232" s="145"/>
      <c r="O1232" s="145"/>
      <c r="P1232" s="292"/>
      <c r="Q1232" s="292"/>
      <c r="R1232" s="145"/>
      <c r="S1232" s="145"/>
      <c r="T1232" s="145"/>
      <c r="U1232" s="145"/>
      <c r="V1232" s="145"/>
      <c r="W1232" s="145"/>
      <c r="X1232" s="145"/>
      <c r="Y1232" s="145"/>
      <c r="Z1232" s="145"/>
      <c r="AA1232" s="145"/>
      <c r="AB1232" s="145"/>
      <c r="AC1232" s="145"/>
      <c r="AD1232" s="271"/>
      <c r="AE1232" s="271"/>
      <c r="AF1232" s="271"/>
      <c r="AG1232" s="271"/>
      <c r="AH1232" s="271"/>
      <c r="AI1232" s="271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BJ1232" s="145"/>
      <c r="BK1232" s="145"/>
      <c r="BL1232" s="145"/>
    </row>
    <row r="1233" spans="1:64">
      <c r="A1233" s="145"/>
      <c r="B1233" s="145"/>
      <c r="C1233" s="145"/>
      <c r="D1233" s="145"/>
      <c r="E1233" s="145"/>
      <c r="F1233" s="145"/>
      <c r="G1233" s="145"/>
      <c r="H1233" s="145"/>
      <c r="I1233" s="145"/>
      <c r="J1233" s="145"/>
      <c r="K1233" s="145"/>
      <c r="L1233" s="145"/>
      <c r="M1233" s="145"/>
      <c r="N1233" s="145"/>
      <c r="O1233" s="145"/>
      <c r="P1233" s="292"/>
      <c r="Q1233" s="292"/>
      <c r="R1233" s="145"/>
      <c r="S1233" s="145"/>
      <c r="T1233" s="145"/>
      <c r="U1233" s="145"/>
      <c r="V1233" s="145"/>
      <c r="W1233" s="145"/>
      <c r="X1233" s="145"/>
      <c r="Y1233" s="145"/>
      <c r="Z1233" s="145"/>
      <c r="AA1233" s="145"/>
      <c r="AB1233" s="145"/>
      <c r="AC1233" s="145"/>
      <c r="AD1233" s="271"/>
      <c r="AE1233" s="271"/>
      <c r="AF1233" s="271"/>
      <c r="AG1233" s="271"/>
      <c r="AH1233" s="271"/>
      <c r="AI1233" s="271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45"/>
      <c r="BE1233" s="145"/>
      <c r="BF1233" s="145"/>
      <c r="BG1233" s="145"/>
      <c r="BH1233" s="145"/>
      <c r="BI1233" s="145"/>
      <c r="BJ1233" s="145"/>
      <c r="BK1233" s="145"/>
      <c r="BL1233" s="145"/>
    </row>
    <row r="1234" spans="1:64">
      <c r="A1234" s="145"/>
      <c r="B1234" s="145"/>
      <c r="C1234" s="145"/>
      <c r="D1234" s="145"/>
      <c r="E1234" s="145"/>
      <c r="F1234" s="145"/>
      <c r="G1234" s="145"/>
      <c r="H1234" s="145"/>
      <c r="I1234" s="145"/>
      <c r="J1234" s="145"/>
      <c r="K1234" s="145"/>
      <c r="L1234" s="145"/>
      <c r="M1234" s="145"/>
      <c r="N1234" s="145"/>
      <c r="O1234" s="145"/>
      <c r="P1234" s="292"/>
      <c r="Q1234" s="292"/>
      <c r="R1234" s="145"/>
      <c r="S1234" s="145"/>
      <c r="T1234" s="145"/>
      <c r="U1234" s="145"/>
      <c r="V1234" s="145"/>
      <c r="W1234" s="145"/>
      <c r="X1234" s="145"/>
      <c r="Y1234" s="145"/>
      <c r="Z1234" s="145"/>
      <c r="AA1234" s="145"/>
      <c r="AB1234" s="145"/>
      <c r="AC1234" s="145"/>
      <c r="AD1234" s="271"/>
      <c r="AE1234" s="271"/>
      <c r="AF1234" s="271"/>
      <c r="AG1234" s="271"/>
      <c r="AH1234" s="271"/>
      <c r="AI1234" s="271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  <c r="BB1234" s="145"/>
      <c r="BC1234" s="145"/>
      <c r="BD1234" s="145"/>
      <c r="BE1234" s="145"/>
      <c r="BF1234" s="145"/>
      <c r="BG1234" s="145"/>
      <c r="BH1234" s="145"/>
      <c r="BI1234" s="145"/>
      <c r="BJ1234" s="145"/>
      <c r="BK1234" s="145"/>
      <c r="BL1234" s="145"/>
    </row>
    <row r="1235" spans="1:64">
      <c r="A1235" s="145"/>
      <c r="B1235" s="145"/>
      <c r="C1235" s="145"/>
      <c r="D1235" s="145"/>
      <c r="E1235" s="145"/>
      <c r="F1235" s="145"/>
      <c r="G1235" s="145"/>
      <c r="H1235" s="145"/>
      <c r="I1235" s="145"/>
      <c r="J1235" s="145"/>
      <c r="K1235" s="145"/>
      <c r="L1235" s="145"/>
      <c r="M1235" s="145"/>
      <c r="N1235" s="145"/>
      <c r="O1235" s="145"/>
      <c r="P1235" s="292"/>
      <c r="Q1235" s="292"/>
      <c r="R1235" s="145"/>
      <c r="S1235" s="145"/>
      <c r="T1235" s="145"/>
      <c r="U1235" s="145"/>
      <c r="V1235" s="145"/>
      <c r="W1235" s="145"/>
      <c r="X1235" s="145"/>
      <c r="Y1235" s="145"/>
      <c r="Z1235" s="145"/>
      <c r="AA1235" s="145"/>
      <c r="AB1235" s="145"/>
      <c r="AC1235" s="145"/>
      <c r="AD1235" s="271"/>
      <c r="AE1235" s="271"/>
      <c r="AF1235" s="271"/>
      <c r="AG1235" s="271"/>
      <c r="AH1235" s="271"/>
      <c r="AI1235" s="271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45"/>
      <c r="BE1235" s="145"/>
      <c r="BF1235" s="145"/>
      <c r="BG1235" s="145"/>
      <c r="BH1235" s="145"/>
      <c r="BI1235" s="145"/>
      <c r="BJ1235" s="145"/>
      <c r="BK1235" s="145"/>
      <c r="BL1235" s="145"/>
    </row>
    <row r="1236" spans="1:64">
      <c r="A1236" s="145"/>
      <c r="B1236" s="145"/>
      <c r="C1236" s="145"/>
      <c r="D1236" s="145"/>
      <c r="E1236" s="145"/>
      <c r="F1236" s="145"/>
      <c r="G1236" s="145"/>
      <c r="H1236" s="145"/>
      <c r="I1236" s="145"/>
      <c r="J1236" s="145"/>
      <c r="K1236" s="145"/>
      <c r="L1236" s="145"/>
      <c r="M1236" s="145"/>
      <c r="N1236" s="145"/>
      <c r="O1236" s="145"/>
      <c r="P1236" s="292"/>
      <c r="Q1236" s="292"/>
      <c r="R1236" s="145"/>
      <c r="S1236" s="145"/>
      <c r="T1236" s="145"/>
      <c r="U1236" s="145"/>
      <c r="V1236" s="145"/>
      <c r="W1236" s="145"/>
      <c r="X1236" s="145"/>
      <c r="Y1236" s="145"/>
      <c r="Z1236" s="145"/>
      <c r="AA1236" s="145"/>
      <c r="AB1236" s="145"/>
      <c r="AC1236" s="145"/>
      <c r="AD1236" s="271"/>
      <c r="AE1236" s="271"/>
      <c r="AF1236" s="271"/>
      <c r="AG1236" s="271"/>
      <c r="AH1236" s="271"/>
      <c r="AI1236" s="271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45"/>
      <c r="BE1236" s="145"/>
      <c r="BF1236" s="145"/>
      <c r="BG1236" s="145"/>
      <c r="BH1236" s="145"/>
      <c r="BI1236" s="145"/>
      <c r="BJ1236" s="145"/>
      <c r="BK1236" s="145"/>
      <c r="BL1236" s="145"/>
    </row>
    <row r="1237" spans="1:64">
      <c r="A1237" s="145"/>
      <c r="B1237" s="145"/>
      <c r="C1237" s="145"/>
      <c r="D1237" s="145"/>
      <c r="E1237" s="145"/>
      <c r="F1237" s="145"/>
      <c r="G1237" s="145"/>
      <c r="H1237" s="145"/>
      <c r="I1237" s="145"/>
      <c r="J1237" s="145"/>
      <c r="K1237" s="145"/>
      <c r="L1237" s="145"/>
      <c r="M1237" s="145"/>
      <c r="N1237" s="145"/>
      <c r="O1237" s="145"/>
      <c r="P1237" s="292"/>
      <c r="Q1237" s="292"/>
      <c r="R1237" s="145"/>
      <c r="S1237" s="145"/>
      <c r="T1237" s="145"/>
      <c r="U1237" s="145"/>
      <c r="V1237" s="145"/>
      <c r="W1237" s="145"/>
      <c r="X1237" s="145"/>
      <c r="Y1237" s="145"/>
      <c r="Z1237" s="145"/>
      <c r="AA1237" s="145"/>
      <c r="AB1237" s="145"/>
      <c r="AC1237" s="145"/>
      <c r="AD1237" s="271"/>
      <c r="AE1237" s="271"/>
      <c r="AF1237" s="271"/>
      <c r="AG1237" s="271"/>
      <c r="AH1237" s="271"/>
      <c r="AI1237" s="271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45"/>
      <c r="BE1237" s="145"/>
      <c r="BF1237" s="145"/>
      <c r="BG1237" s="145"/>
      <c r="BH1237" s="145"/>
      <c r="BI1237" s="145"/>
      <c r="BJ1237" s="145"/>
      <c r="BK1237" s="145"/>
      <c r="BL1237" s="145"/>
    </row>
    <row r="1238" spans="1:64">
      <c r="A1238" s="145"/>
      <c r="B1238" s="145"/>
      <c r="C1238" s="145"/>
      <c r="D1238" s="145"/>
      <c r="E1238" s="145"/>
      <c r="F1238" s="145"/>
      <c r="G1238" s="145"/>
      <c r="H1238" s="145"/>
      <c r="I1238" s="145"/>
      <c r="J1238" s="145"/>
      <c r="K1238" s="145"/>
      <c r="L1238" s="145"/>
      <c r="M1238" s="145"/>
      <c r="N1238" s="145"/>
      <c r="O1238" s="145"/>
      <c r="P1238" s="292"/>
      <c r="Q1238" s="292"/>
      <c r="R1238" s="145"/>
      <c r="S1238" s="145"/>
      <c r="T1238" s="145"/>
      <c r="U1238" s="145"/>
      <c r="V1238" s="145"/>
      <c r="W1238" s="145"/>
      <c r="X1238" s="145"/>
      <c r="Y1238" s="145"/>
      <c r="Z1238" s="145"/>
      <c r="AA1238" s="145"/>
      <c r="AB1238" s="145"/>
      <c r="AC1238" s="145"/>
      <c r="AD1238" s="271"/>
      <c r="AE1238" s="271"/>
      <c r="AF1238" s="271"/>
      <c r="AG1238" s="271"/>
      <c r="AH1238" s="271"/>
      <c r="AI1238" s="271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45"/>
      <c r="BE1238" s="145"/>
      <c r="BF1238" s="145"/>
      <c r="BG1238" s="145"/>
      <c r="BH1238" s="145"/>
      <c r="BI1238" s="145"/>
      <c r="BJ1238" s="145"/>
      <c r="BK1238" s="145"/>
      <c r="BL1238" s="145"/>
    </row>
    <row r="1239" spans="1:64">
      <c r="A1239" s="145"/>
      <c r="B1239" s="145"/>
      <c r="C1239" s="145"/>
      <c r="D1239" s="145"/>
      <c r="E1239" s="145"/>
      <c r="F1239" s="145"/>
      <c r="G1239" s="145"/>
      <c r="H1239" s="145"/>
      <c r="I1239" s="145"/>
      <c r="J1239" s="145"/>
      <c r="K1239" s="145"/>
      <c r="L1239" s="145"/>
      <c r="M1239" s="145"/>
      <c r="N1239" s="145"/>
      <c r="O1239" s="145"/>
      <c r="P1239" s="292"/>
      <c r="Q1239" s="292"/>
      <c r="R1239" s="145"/>
      <c r="S1239" s="145"/>
      <c r="T1239" s="145"/>
      <c r="U1239" s="145"/>
      <c r="V1239" s="145"/>
      <c r="W1239" s="145"/>
      <c r="X1239" s="145"/>
      <c r="Y1239" s="145"/>
      <c r="Z1239" s="145"/>
      <c r="AA1239" s="145"/>
      <c r="AB1239" s="145"/>
      <c r="AC1239" s="145"/>
      <c r="AD1239" s="271"/>
      <c r="AE1239" s="271"/>
      <c r="AF1239" s="271"/>
      <c r="AG1239" s="271"/>
      <c r="AH1239" s="271"/>
      <c r="AI1239" s="271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  <c r="BC1239" s="145"/>
      <c r="BD1239" s="145"/>
      <c r="BE1239" s="145"/>
      <c r="BF1239" s="145"/>
      <c r="BG1239" s="145"/>
      <c r="BH1239" s="145"/>
      <c r="BI1239" s="145"/>
      <c r="BJ1239" s="145"/>
      <c r="BK1239" s="145"/>
      <c r="BL1239" s="145"/>
    </row>
    <row r="1240" spans="1:64">
      <c r="A1240" s="145"/>
      <c r="B1240" s="145"/>
      <c r="C1240" s="145"/>
      <c r="D1240" s="145"/>
      <c r="E1240" s="145"/>
      <c r="F1240" s="145"/>
      <c r="G1240" s="145"/>
      <c r="H1240" s="145"/>
      <c r="I1240" s="145"/>
      <c r="J1240" s="145"/>
      <c r="K1240" s="145"/>
      <c r="L1240" s="145"/>
      <c r="M1240" s="145"/>
      <c r="N1240" s="145"/>
      <c r="O1240" s="145"/>
      <c r="P1240" s="292"/>
      <c r="Q1240" s="292"/>
      <c r="R1240" s="145"/>
      <c r="S1240" s="145"/>
      <c r="T1240" s="145"/>
      <c r="U1240" s="145"/>
      <c r="V1240" s="145"/>
      <c r="W1240" s="145"/>
      <c r="X1240" s="145"/>
      <c r="Y1240" s="145"/>
      <c r="Z1240" s="145"/>
      <c r="AA1240" s="145"/>
      <c r="AB1240" s="145"/>
      <c r="AC1240" s="145"/>
      <c r="AD1240" s="271"/>
      <c r="AE1240" s="271"/>
      <c r="AF1240" s="271"/>
      <c r="AG1240" s="271"/>
      <c r="AH1240" s="271"/>
      <c r="AI1240" s="271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45"/>
      <c r="BE1240" s="145"/>
      <c r="BF1240" s="145"/>
      <c r="BG1240" s="145"/>
      <c r="BH1240" s="145"/>
      <c r="BI1240" s="145"/>
      <c r="BJ1240" s="145"/>
      <c r="BK1240" s="145"/>
      <c r="BL1240" s="145"/>
    </row>
    <row r="1241" spans="1:64">
      <c r="A1241" s="145"/>
      <c r="B1241" s="145"/>
      <c r="C1241" s="145"/>
      <c r="D1241" s="145"/>
      <c r="E1241" s="145"/>
      <c r="F1241" s="145"/>
      <c r="G1241" s="145"/>
      <c r="H1241" s="145"/>
      <c r="I1241" s="145"/>
      <c r="J1241" s="145"/>
      <c r="K1241" s="145"/>
      <c r="L1241" s="145"/>
      <c r="M1241" s="145"/>
      <c r="N1241" s="145"/>
      <c r="O1241" s="145"/>
      <c r="P1241" s="292"/>
      <c r="Q1241" s="292"/>
      <c r="R1241" s="145"/>
      <c r="S1241" s="145"/>
      <c r="T1241" s="145"/>
      <c r="U1241" s="145"/>
      <c r="V1241" s="145"/>
      <c r="W1241" s="145"/>
      <c r="X1241" s="145"/>
      <c r="Y1241" s="145"/>
      <c r="Z1241" s="145"/>
      <c r="AA1241" s="145"/>
      <c r="AB1241" s="145"/>
      <c r="AC1241" s="145"/>
      <c r="AD1241" s="271"/>
      <c r="AE1241" s="271"/>
      <c r="AF1241" s="271"/>
      <c r="AG1241" s="271"/>
      <c r="AH1241" s="271"/>
      <c r="AI1241" s="271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  <c r="BC1241" s="145"/>
      <c r="BD1241" s="145"/>
      <c r="BE1241" s="145"/>
      <c r="BF1241" s="145"/>
      <c r="BG1241" s="145"/>
      <c r="BH1241" s="145"/>
      <c r="BI1241" s="145"/>
      <c r="BJ1241" s="145"/>
      <c r="BK1241" s="145"/>
      <c r="BL1241" s="145"/>
    </row>
    <row r="1242" spans="1:64">
      <c r="A1242" s="145"/>
      <c r="B1242" s="145"/>
      <c r="C1242" s="145"/>
      <c r="D1242" s="145"/>
      <c r="E1242" s="145"/>
      <c r="F1242" s="145"/>
      <c r="G1242" s="145"/>
      <c r="H1242" s="145"/>
      <c r="I1242" s="145"/>
      <c r="J1242" s="145"/>
      <c r="K1242" s="145"/>
      <c r="L1242" s="145"/>
      <c r="M1242" s="145"/>
      <c r="N1242" s="145"/>
      <c r="O1242" s="145"/>
      <c r="P1242" s="292"/>
      <c r="Q1242" s="292"/>
      <c r="R1242" s="145"/>
      <c r="S1242" s="145"/>
      <c r="T1242" s="145"/>
      <c r="U1242" s="145"/>
      <c r="V1242" s="145"/>
      <c r="W1242" s="145"/>
      <c r="X1242" s="145"/>
      <c r="Y1242" s="145"/>
      <c r="Z1242" s="145"/>
      <c r="AA1242" s="145"/>
      <c r="AB1242" s="145"/>
      <c r="AC1242" s="145"/>
      <c r="AD1242" s="271"/>
      <c r="AE1242" s="271"/>
      <c r="AF1242" s="271"/>
      <c r="AG1242" s="271"/>
      <c r="AH1242" s="271"/>
      <c r="AI1242" s="271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  <c r="BB1242" s="145"/>
      <c r="BC1242" s="145"/>
      <c r="BD1242" s="145"/>
      <c r="BE1242" s="145"/>
      <c r="BF1242" s="145"/>
      <c r="BG1242" s="145"/>
      <c r="BH1242" s="145"/>
      <c r="BI1242" s="145"/>
      <c r="BJ1242" s="145"/>
      <c r="BK1242" s="145"/>
      <c r="BL1242" s="145"/>
    </row>
    <row r="1243" spans="1:64">
      <c r="A1243" s="145"/>
      <c r="B1243" s="145"/>
      <c r="C1243" s="145"/>
      <c r="D1243" s="145"/>
      <c r="E1243" s="145"/>
      <c r="F1243" s="145"/>
      <c r="G1243" s="145"/>
      <c r="H1243" s="145"/>
      <c r="I1243" s="145"/>
      <c r="J1243" s="145"/>
      <c r="K1243" s="145"/>
      <c r="L1243" s="145"/>
      <c r="M1243" s="145"/>
      <c r="N1243" s="145"/>
      <c r="O1243" s="145"/>
      <c r="P1243" s="292"/>
      <c r="Q1243" s="292"/>
      <c r="R1243" s="145"/>
      <c r="S1243" s="145"/>
      <c r="T1243" s="145"/>
      <c r="U1243" s="145"/>
      <c r="V1243" s="145"/>
      <c r="W1243" s="145"/>
      <c r="X1243" s="145"/>
      <c r="Y1243" s="145"/>
      <c r="Z1243" s="145"/>
      <c r="AA1243" s="145"/>
      <c r="AB1243" s="145"/>
      <c r="AC1243" s="145"/>
      <c r="AD1243" s="271"/>
      <c r="AE1243" s="271"/>
      <c r="AF1243" s="271"/>
      <c r="AG1243" s="271"/>
      <c r="AH1243" s="271"/>
      <c r="AI1243" s="271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  <c r="BB1243" s="145"/>
      <c r="BC1243" s="145"/>
      <c r="BD1243" s="145"/>
      <c r="BE1243" s="145"/>
      <c r="BF1243" s="145"/>
      <c r="BG1243" s="145"/>
      <c r="BH1243" s="145"/>
      <c r="BI1243" s="145"/>
      <c r="BJ1243" s="145"/>
      <c r="BK1243" s="145"/>
      <c r="BL1243" s="145"/>
    </row>
    <row r="1244" spans="1:64">
      <c r="A1244" s="145"/>
      <c r="B1244" s="145"/>
      <c r="C1244" s="145"/>
      <c r="D1244" s="145"/>
      <c r="E1244" s="145"/>
      <c r="F1244" s="145"/>
      <c r="G1244" s="145"/>
      <c r="H1244" s="145"/>
      <c r="I1244" s="145"/>
      <c r="J1244" s="145"/>
      <c r="K1244" s="145"/>
      <c r="L1244" s="145"/>
      <c r="M1244" s="145"/>
      <c r="N1244" s="145"/>
      <c r="O1244" s="145"/>
      <c r="P1244" s="292"/>
      <c r="Q1244" s="292"/>
      <c r="R1244" s="145"/>
      <c r="S1244" s="145"/>
      <c r="T1244" s="145"/>
      <c r="U1244" s="145"/>
      <c r="V1244" s="145"/>
      <c r="W1244" s="145"/>
      <c r="X1244" s="145"/>
      <c r="Y1244" s="145"/>
      <c r="Z1244" s="145"/>
      <c r="AA1244" s="145"/>
      <c r="AB1244" s="145"/>
      <c r="AC1244" s="145"/>
      <c r="AD1244" s="271"/>
      <c r="AE1244" s="271"/>
      <c r="AF1244" s="271"/>
      <c r="AG1244" s="271"/>
      <c r="AH1244" s="271"/>
      <c r="AI1244" s="271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  <c r="BB1244" s="145"/>
      <c r="BC1244" s="145"/>
      <c r="BD1244" s="145"/>
      <c r="BE1244" s="145"/>
      <c r="BF1244" s="145"/>
      <c r="BG1244" s="145"/>
      <c r="BH1244" s="145"/>
      <c r="BI1244" s="145"/>
      <c r="BJ1244" s="145"/>
      <c r="BK1244" s="145"/>
      <c r="BL1244" s="145"/>
    </row>
    <row r="1245" spans="1:64">
      <c r="A1245" s="145"/>
      <c r="B1245" s="145"/>
      <c r="C1245" s="145"/>
      <c r="D1245" s="145"/>
      <c r="E1245" s="145"/>
      <c r="F1245" s="145"/>
      <c r="G1245" s="145"/>
      <c r="H1245" s="145"/>
      <c r="I1245" s="145"/>
      <c r="J1245" s="145"/>
      <c r="K1245" s="145"/>
      <c r="L1245" s="145"/>
      <c r="M1245" s="145"/>
      <c r="N1245" s="145"/>
      <c r="O1245" s="145"/>
      <c r="P1245" s="292"/>
      <c r="Q1245" s="292"/>
      <c r="R1245" s="145"/>
      <c r="S1245" s="145"/>
      <c r="T1245" s="145"/>
      <c r="U1245" s="145"/>
      <c r="V1245" s="145"/>
      <c r="W1245" s="145"/>
      <c r="X1245" s="145"/>
      <c r="Y1245" s="145"/>
      <c r="Z1245" s="145"/>
      <c r="AA1245" s="145"/>
      <c r="AB1245" s="145"/>
      <c r="AC1245" s="145"/>
      <c r="AD1245" s="271"/>
      <c r="AE1245" s="271"/>
      <c r="AF1245" s="271"/>
      <c r="AG1245" s="271"/>
      <c r="AH1245" s="271"/>
      <c r="AI1245" s="271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  <c r="BB1245" s="145"/>
      <c r="BC1245" s="145"/>
      <c r="BD1245" s="145"/>
      <c r="BE1245" s="145"/>
      <c r="BF1245" s="145"/>
      <c r="BG1245" s="145"/>
      <c r="BH1245" s="145"/>
      <c r="BI1245" s="145"/>
      <c r="BJ1245" s="145"/>
      <c r="BK1245" s="145"/>
      <c r="BL1245" s="145"/>
    </row>
    <row r="1246" spans="1:64">
      <c r="A1246" s="145"/>
      <c r="B1246" s="145"/>
      <c r="C1246" s="145"/>
      <c r="D1246" s="145"/>
      <c r="E1246" s="145"/>
      <c r="F1246" s="145"/>
      <c r="G1246" s="145"/>
      <c r="H1246" s="145"/>
      <c r="I1246" s="145"/>
      <c r="J1246" s="145"/>
      <c r="K1246" s="145"/>
      <c r="L1246" s="145"/>
      <c r="M1246" s="145"/>
      <c r="N1246" s="145"/>
      <c r="O1246" s="145"/>
      <c r="P1246" s="292"/>
      <c r="Q1246" s="292"/>
      <c r="R1246" s="145"/>
      <c r="S1246" s="145"/>
      <c r="T1246" s="145"/>
      <c r="U1246" s="145"/>
      <c r="V1246" s="145"/>
      <c r="W1246" s="145"/>
      <c r="X1246" s="145"/>
      <c r="Y1246" s="145"/>
      <c r="Z1246" s="145"/>
      <c r="AA1246" s="145"/>
      <c r="AB1246" s="145"/>
      <c r="AC1246" s="145"/>
      <c r="AD1246" s="271"/>
      <c r="AE1246" s="271"/>
      <c r="AF1246" s="271"/>
      <c r="AG1246" s="271"/>
      <c r="AH1246" s="271"/>
      <c r="AI1246" s="271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45"/>
      <c r="BE1246" s="145"/>
      <c r="BF1246" s="145"/>
      <c r="BG1246" s="145"/>
      <c r="BH1246" s="145"/>
      <c r="BI1246" s="145"/>
      <c r="BJ1246" s="145"/>
      <c r="BK1246" s="145"/>
      <c r="BL1246" s="145"/>
    </row>
    <row r="1247" spans="1:64">
      <c r="A1247" s="145"/>
      <c r="B1247" s="145"/>
      <c r="C1247" s="145"/>
      <c r="D1247" s="145"/>
      <c r="E1247" s="145"/>
      <c r="F1247" s="145"/>
      <c r="G1247" s="145"/>
      <c r="H1247" s="145"/>
      <c r="I1247" s="145"/>
      <c r="J1247" s="145"/>
      <c r="K1247" s="145"/>
      <c r="L1247" s="145"/>
      <c r="M1247" s="145"/>
      <c r="N1247" s="145"/>
      <c r="O1247" s="145"/>
      <c r="P1247" s="292"/>
      <c r="Q1247" s="292"/>
      <c r="R1247" s="145"/>
      <c r="S1247" s="145"/>
      <c r="T1247" s="145"/>
      <c r="U1247" s="145"/>
      <c r="V1247" s="145"/>
      <c r="W1247" s="145"/>
      <c r="X1247" s="145"/>
      <c r="Y1247" s="145"/>
      <c r="Z1247" s="145"/>
      <c r="AA1247" s="145"/>
      <c r="AB1247" s="145"/>
      <c r="AC1247" s="145"/>
      <c r="AD1247" s="271"/>
      <c r="AE1247" s="271"/>
      <c r="AF1247" s="271"/>
      <c r="AG1247" s="271"/>
      <c r="AH1247" s="271"/>
      <c r="AI1247" s="271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</row>
    <row r="1248" spans="1:64">
      <c r="A1248" s="145"/>
      <c r="B1248" s="145"/>
      <c r="C1248" s="145"/>
      <c r="D1248" s="145"/>
      <c r="E1248" s="145"/>
      <c r="F1248" s="145"/>
      <c r="G1248" s="145"/>
      <c r="H1248" s="145"/>
      <c r="I1248" s="145"/>
      <c r="J1248" s="145"/>
      <c r="K1248" s="145"/>
      <c r="L1248" s="145"/>
      <c r="M1248" s="145"/>
      <c r="N1248" s="145"/>
      <c r="O1248" s="145"/>
      <c r="P1248" s="292"/>
      <c r="Q1248" s="292"/>
      <c r="R1248" s="145"/>
      <c r="S1248" s="145"/>
      <c r="T1248" s="145"/>
      <c r="U1248" s="145"/>
      <c r="V1248" s="145"/>
      <c r="W1248" s="145"/>
      <c r="X1248" s="145"/>
      <c r="Y1248" s="145"/>
      <c r="Z1248" s="145"/>
      <c r="AA1248" s="145"/>
      <c r="AB1248" s="145"/>
      <c r="AC1248" s="145"/>
      <c r="AD1248" s="271"/>
      <c r="AE1248" s="271"/>
      <c r="AF1248" s="271"/>
      <c r="AG1248" s="271"/>
      <c r="AH1248" s="271"/>
      <c r="AI1248" s="271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  <c r="BC1248" s="145"/>
      <c r="BD1248" s="145"/>
      <c r="BE1248" s="145"/>
      <c r="BF1248" s="145"/>
      <c r="BG1248" s="145"/>
      <c r="BH1248" s="145"/>
      <c r="BI1248" s="145"/>
      <c r="BJ1248" s="145"/>
      <c r="BK1248" s="145"/>
      <c r="BL1248" s="145"/>
    </row>
    <row r="1249" spans="1:64">
      <c r="A1249" s="145"/>
      <c r="B1249" s="145"/>
      <c r="C1249" s="145"/>
      <c r="D1249" s="145"/>
      <c r="E1249" s="145"/>
      <c r="F1249" s="145"/>
      <c r="G1249" s="145"/>
      <c r="H1249" s="145"/>
      <c r="I1249" s="145"/>
      <c r="J1249" s="145"/>
      <c r="K1249" s="145"/>
      <c r="L1249" s="145"/>
      <c r="M1249" s="145"/>
      <c r="N1249" s="145"/>
      <c r="O1249" s="145"/>
      <c r="P1249" s="292"/>
      <c r="Q1249" s="292"/>
      <c r="R1249" s="145"/>
      <c r="S1249" s="145"/>
      <c r="T1249" s="145"/>
      <c r="U1249" s="145"/>
      <c r="V1249" s="145"/>
      <c r="W1249" s="145"/>
      <c r="X1249" s="145"/>
      <c r="Y1249" s="145"/>
      <c r="Z1249" s="145"/>
      <c r="AA1249" s="145"/>
      <c r="AB1249" s="145"/>
      <c r="AC1249" s="145"/>
      <c r="AD1249" s="271"/>
      <c r="AE1249" s="271"/>
      <c r="AF1249" s="271"/>
      <c r="AG1249" s="271"/>
      <c r="AH1249" s="271"/>
      <c r="AI1249" s="271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  <c r="BB1249" s="145"/>
      <c r="BC1249" s="145"/>
      <c r="BD1249" s="145"/>
      <c r="BE1249" s="145"/>
      <c r="BF1249" s="145"/>
      <c r="BG1249" s="145"/>
      <c r="BH1249" s="145"/>
      <c r="BI1249" s="145"/>
      <c r="BJ1249" s="145"/>
      <c r="BK1249" s="145"/>
      <c r="BL1249" s="145"/>
    </row>
    <row r="1250" spans="1:64">
      <c r="A1250" s="145"/>
      <c r="B1250" s="145"/>
      <c r="C1250" s="145"/>
      <c r="D1250" s="145"/>
      <c r="E1250" s="145"/>
      <c r="F1250" s="145"/>
      <c r="G1250" s="145"/>
      <c r="H1250" s="145"/>
      <c r="I1250" s="145"/>
      <c r="J1250" s="145"/>
      <c r="K1250" s="145"/>
      <c r="L1250" s="145"/>
      <c r="M1250" s="145"/>
      <c r="N1250" s="145"/>
      <c r="O1250" s="145"/>
      <c r="P1250" s="292"/>
      <c r="Q1250" s="292"/>
      <c r="R1250" s="145"/>
      <c r="S1250" s="145"/>
      <c r="T1250" s="145"/>
      <c r="U1250" s="145"/>
      <c r="V1250" s="145"/>
      <c r="W1250" s="145"/>
      <c r="X1250" s="145"/>
      <c r="Y1250" s="145"/>
      <c r="Z1250" s="145"/>
      <c r="AA1250" s="145"/>
      <c r="AB1250" s="145"/>
      <c r="AC1250" s="145"/>
      <c r="AD1250" s="271"/>
      <c r="AE1250" s="271"/>
      <c r="AF1250" s="271"/>
      <c r="AG1250" s="271"/>
      <c r="AH1250" s="271"/>
      <c r="AI1250" s="271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  <c r="BC1250" s="145"/>
      <c r="BD1250" s="145"/>
      <c r="BE1250" s="145"/>
      <c r="BF1250" s="145"/>
      <c r="BG1250" s="145"/>
      <c r="BH1250" s="145"/>
      <c r="BI1250" s="145"/>
      <c r="BJ1250" s="145"/>
      <c r="BK1250" s="145"/>
      <c r="BL1250" s="145"/>
    </row>
    <row r="1251" spans="1:64">
      <c r="A1251" s="145"/>
      <c r="B1251" s="145"/>
      <c r="C1251" s="145"/>
      <c r="D1251" s="145"/>
      <c r="E1251" s="145"/>
      <c r="F1251" s="145"/>
      <c r="G1251" s="145"/>
      <c r="H1251" s="145"/>
      <c r="I1251" s="145"/>
      <c r="J1251" s="145"/>
      <c r="K1251" s="145"/>
      <c r="L1251" s="145"/>
      <c r="M1251" s="145"/>
      <c r="N1251" s="145"/>
      <c r="O1251" s="145"/>
      <c r="P1251" s="292"/>
      <c r="Q1251" s="292"/>
      <c r="R1251" s="145"/>
      <c r="S1251" s="145"/>
      <c r="T1251" s="145"/>
      <c r="U1251" s="145"/>
      <c r="V1251" s="145"/>
      <c r="W1251" s="145"/>
      <c r="X1251" s="145"/>
      <c r="Y1251" s="145"/>
      <c r="Z1251" s="145"/>
      <c r="AA1251" s="145"/>
      <c r="AB1251" s="145"/>
      <c r="AC1251" s="145"/>
      <c r="AD1251" s="271"/>
      <c r="AE1251" s="271"/>
      <c r="AF1251" s="271"/>
      <c r="AG1251" s="271"/>
      <c r="AH1251" s="271"/>
      <c r="AI1251" s="271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45"/>
      <c r="BE1251" s="145"/>
      <c r="BF1251" s="145"/>
      <c r="BG1251" s="145"/>
      <c r="BH1251" s="145"/>
      <c r="BI1251" s="145"/>
      <c r="BJ1251" s="145"/>
      <c r="BK1251" s="145"/>
      <c r="BL1251" s="145"/>
    </row>
    <row r="1252" spans="1:64">
      <c r="A1252" s="145"/>
      <c r="B1252" s="145"/>
      <c r="C1252" s="145"/>
      <c r="D1252" s="145"/>
      <c r="E1252" s="145"/>
      <c r="F1252" s="145"/>
      <c r="G1252" s="145"/>
      <c r="H1252" s="145"/>
      <c r="I1252" s="145"/>
      <c r="J1252" s="145"/>
      <c r="K1252" s="145"/>
      <c r="L1252" s="145"/>
      <c r="M1252" s="145"/>
      <c r="N1252" s="145"/>
      <c r="O1252" s="145"/>
      <c r="P1252" s="292"/>
      <c r="Q1252" s="292"/>
      <c r="R1252" s="145"/>
      <c r="S1252" s="145"/>
      <c r="T1252" s="145"/>
      <c r="U1252" s="145"/>
      <c r="V1252" s="145"/>
      <c r="W1252" s="145"/>
      <c r="X1252" s="145"/>
      <c r="Y1252" s="145"/>
      <c r="Z1252" s="145"/>
      <c r="AA1252" s="145"/>
      <c r="AB1252" s="145"/>
      <c r="AC1252" s="145"/>
      <c r="AD1252" s="271"/>
      <c r="AE1252" s="271"/>
      <c r="AF1252" s="271"/>
      <c r="AG1252" s="271"/>
      <c r="AH1252" s="271"/>
      <c r="AI1252" s="271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BJ1252" s="145"/>
      <c r="BK1252" s="145"/>
      <c r="BL1252" s="145"/>
    </row>
    <row r="1253" spans="1:64">
      <c r="A1253" s="145"/>
      <c r="B1253" s="145"/>
      <c r="C1253" s="145"/>
      <c r="D1253" s="145"/>
      <c r="E1253" s="145"/>
      <c r="F1253" s="145"/>
      <c r="G1253" s="145"/>
      <c r="H1253" s="145"/>
      <c r="I1253" s="145"/>
      <c r="J1253" s="145"/>
      <c r="K1253" s="145"/>
      <c r="L1253" s="145"/>
      <c r="M1253" s="145"/>
      <c r="N1253" s="145"/>
      <c r="O1253" s="145"/>
      <c r="P1253" s="292"/>
      <c r="Q1253" s="292"/>
      <c r="R1253" s="145"/>
      <c r="S1253" s="145"/>
      <c r="T1253" s="145"/>
      <c r="U1253" s="145"/>
      <c r="V1253" s="145"/>
      <c r="W1253" s="145"/>
      <c r="X1253" s="145"/>
      <c r="Y1253" s="145"/>
      <c r="Z1253" s="145"/>
      <c r="AA1253" s="145"/>
      <c r="AB1253" s="145"/>
      <c r="AC1253" s="145"/>
      <c r="AD1253" s="271"/>
      <c r="AE1253" s="271"/>
      <c r="AF1253" s="271"/>
      <c r="AG1253" s="271"/>
      <c r="AH1253" s="271"/>
      <c r="AI1253" s="271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  <c r="BC1253" s="145"/>
      <c r="BD1253" s="145"/>
      <c r="BE1253" s="145"/>
      <c r="BF1253" s="145"/>
      <c r="BG1253" s="145"/>
      <c r="BH1253" s="145"/>
      <c r="BI1253" s="145"/>
      <c r="BJ1253" s="145"/>
      <c r="BK1253" s="145"/>
      <c r="BL1253" s="145"/>
    </row>
    <row r="1254" spans="1:64">
      <c r="A1254" s="145"/>
      <c r="B1254" s="145"/>
      <c r="C1254" s="145"/>
      <c r="D1254" s="145"/>
      <c r="E1254" s="145"/>
      <c r="F1254" s="145"/>
      <c r="G1254" s="145"/>
      <c r="H1254" s="145"/>
      <c r="I1254" s="145"/>
      <c r="J1254" s="145"/>
      <c r="K1254" s="145"/>
      <c r="L1254" s="145"/>
      <c r="M1254" s="145"/>
      <c r="N1254" s="145"/>
      <c r="O1254" s="145"/>
      <c r="P1254" s="292"/>
      <c r="Q1254" s="292"/>
      <c r="R1254" s="145"/>
      <c r="S1254" s="145"/>
      <c r="T1254" s="145"/>
      <c r="U1254" s="145"/>
      <c r="V1254" s="145"/>
      <c r="W1254" s="145"/>
      <c r="X1254" s="145"/>
      <c r="Y1254" s="145"/>
      <c r="Z1254" s="145"/>
      <c r="AA1254" s="145"/>
      <c r="AB1254" s="145"/>
      <c r="AC1254" s="145"/>
      <c r="AD1254" s="271"/>
      <c r="AE1254" s="271"/>
      <c r="AF1254" s="271"/>
      <c r="AG1254" s="271"/>
      <c r="AH1254" s="271"/>
      <c r="AI1254" s="271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  <c r="BB1254" s="145"/>
      <c r="BC1254" s="145"/>
      <c r="BD1254" s="145"/>
      <c r="BE1254" s="145"/>
      <c r="BF1254" s="145"/>
      <c r="BG1254" s="145"/>
      <c r="BH1254" s="145"/>
      <c r="BI1254" s="145"/>
      <c r="BJ1254" s="145"/>
      <c r="BK1254" s="145"/>
      <c r="BL1254" s="145"/>
    </row>
    <row r="1255" spans="1:64">
      <c r="A1255" s="145"/>
      <c r="B1255" s="145"/>
      <c r="C1255" s="145"/>
      <c r="D1255" s="145"/>
      <c r="E1255" s="145"/>
      <c r="F1255" s="145"/>
      <c r="G1255" s="145"/>
      <c r="H1255" s="145"/>
      <c r="I1255" s="145"/>
      <c r="J1255" s="145"/>
      <c r="K1255" s="145"/>
      <c r="L1255" s="145"/>
      <c r="M1255" s="145"/>
      <c r="N1255" s="145"/>
      <c r="O1255" s="145"/>
      <c r="P1255" s="292"/>
      <c r="Q1255" s="292"/>
      <c r="R1255" s="145"/>
      <c r="S1255" s="145"/>
      <c r="T1255" s="145"/>
      <c r="U1255" s="145"/>
      <c r="V1255" s="145"/>
      <c r="W1255" s="145"/>
      <c r="X1255" s="145"/>
      <c r="Y1255" s="145"/>
      <c r="Z1255" s="145"/>
      <c r="AA1255" s="145"/>
      <c r="AB1255" s="145"/>
      <c r="AC1255" s="145"/>
      <c r="AD1255" s="271"/>
      <c r="AE1255" s="271"/>
      <c r="AF1255" s="271"/>
      <c r="AG1255" s="271"/>
      <c r="AH1255" s="271"/>
      <c r="AI1255" s="271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45"/>
      <c r="BE1255" s="145"/>
      <c r="BF1255" s="145"/>
      <c r="BG1255" s="145"/>
      <c r="BH1255" s="145"/>
      <c r="BI1255" s="145"/>
      <c r="BJ1255" s="145"/>
      <c r="BK1255" s="145"/>
      <c r="BL1255" s="145"/>
    </row>
    <row r="1256" spans="1:64">
      <c r="A1256" s="145"/>
      <c r="B1256" s="145"/>
      <c r="C1256" s="145"/>
      <c r="D1256" s="145"/>
      <c r="E1256" s="145"/>
      <c r="F1256" s="145"/>
      <c r="G1256" s="145"/>
      <c r="H1256" s="145"/>
      <c r="I1256" s="145"/>
      <c r="J1256" s="145"/>
      <c r="K1256" s="145"/>
      <c r="L1256" s="145"/>
      <c r="M1256" s="145"/>
      <c r="N1256" s="145"/>
      <c r="O1256" s="145"/>
      <c r="P1256" s="292"/>
      <c r="Q1256" s="292"/>
      <c r="R1256" s="145"/>
      <c r="S1256" s="145"/>
      <c r="T1256" s="145"/>
      <c r="U1256" s="145"/>
      <c r="V1256" s="145"/>
      <c r="W1256" s="145"/>
      <c r="X1256" s="145"/>
      <c r="Y1256" s="145"/>
      <c r="Z1256" s="145"/>
      <c r="AA1256" s="145"/>
      <c r="AB1256" s="145"/>
      <c r="AC1256" s="145"/>
      <c r="AD1256" s="271"/>
      <c r="AE1256" s="271"/>
      <c r="AF1256" s="271"/>
      <c r="AG1256" s="271"/>
      <c r="AH1256" s="271"/>
      <c r="AI1256" s="271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  <c r="BB1256" s="145"/>
      <c r="BC1256" s="145"/>
      <c r="BD1256" s="145"/>
      <c r="BE1256" s="145"/>
      <c r="BF1256" s="145"/>
      <c r="BG1256" s="145"/>
      <c r="BH1256" s="145"/>
      <c r="BI1256" s="145"/>
      <c r="BJ1256" s="145"/>
      <c r="BK1256" s="145"/>
      <c r="BL1256" s="145"/>
    </row>
    <row r="1257" spans="1:64">
      <c r="A1257" s="145"/>
      <c r="B1257" s="145"/>
      <c r="C1257" s="145"/>
      <c r="D1257" s="145"/>
      <c r="E1257" s="145"/>
      <c r="F1257" s="145"/>
      <c r="G1257" s="145"/>
      <c r="H1257" s="145"/>
      <c r="I1257" s="145"/>
      <c r="J1257" s="145"/>
      <c r="K1257" s="145"/>
      <c r="L1257" s="145"/>
      <c r="M1257" s="145"/>
      <c r="N1257" s="145"/>
      <c r="O1257" s="145"/>
      <c r="P1257" s="292"/>
      <c r="Q1257" s="292"/>
      <c r="R1257" s="145"/>
      <c r="S1257" s="145"/>
      <c r="T1257" s="145"/>
      <c r="U1257" s="145"/>
      <c r="V1257" s="145"/>
      <c r="W1257" s="145"/>
      <c r="X1257" s="145"/>
      <c r="Y1257" s="145"/>
      <c r="Z1257" s="145"/>
      <c r="AA1257" s="145"/>
      <c r="AB1257" s="145"/>
      <c r="AC1257" s="145"/>
      <c r="AD1257" s="271"/>
      <c r="AE1257" s="271"/>
      <c r="AF1257" s="271"/>
      <c r="AG1257" s="271"/>
      <c r="AH1257" s="271"/>
      <c r="AI1257" s="271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  <c r="BC1257" s="145"/>
      <c r="BD1257" s="145"/>
      <c r="BE1257" s="145"/>
      <c r="BF1257" s="145"/>
      <c r="BG1257" s="145"/>
      <c r="BH1257" s="145"/>
      <c r="BI1257" s="145"/>
      <c r="BJ1257" s="145"/>
      <c r="BK1257" s="145"/>
      <c r="BL1257" s="145"/>
    </row>
    <row r="1258" spans="1:64">
      <c r="A1258" s="145"/>
      <c r="B1258" s="145"/>
      <c r="C1258" s="145"/>
      <c r="D1258" s="145"/>
      <c r="E1258" s="145"/>
      <c r="F1258" s="145"/>
      <c r="G1258" s="145"/>
      <c r="H1258" s="145"/>
      <c r="I1258" s="145"/>
      <c r="J1258" s="145"/>
      <c r="K1258" s="145"/>
      <c r="L1258" s="145"/>
      <c r="M1258" s="145"/>
      <c r="N1258" s="145"/>
      <c r="O1258" s="145"/>
      <c r="P1258" s="292"/>
      <c r="Q1258" s="292"/>
      <c r="R1258" s="145"/>
      <c r="S1258" s="145"/>
      <c r="T1258" s="145"/>
      <c r="U1258" s="145"/>
      <c r="V1258" s="145"/>
      <c r="W1258" s="145"/>
      <c r="X1258" s="145"/>
      <c r="Y1258" s="145"/>
      <c r="Z1258" s="145"/>
      <c r="AA1258" s="145"/>
      <c r="AB1258" s="145"/>
      <c r="AC1258" s="145"/>
      <c r="AD1258" s="271"/>
      <c r="AE1258" s="271"/>
      <c r="AF1258" s="271"/>
      <c r="AG1258" s="271"/>
      <c r="AH1258" s="271"/>
      <c r="AI1258" s="271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  <c r="BB1258" s="145"/>
      <c r="BC1258" s="145"/>
      <c r="BD1258" s="145"/>
      <c r="BE1258" s="145"/>
      <c r="BF1258" s="145"/>
      <c r="BG1258" s="145"/>
      <c r="BH1258" s="145"/>
      <c r="BI1258" s="145"/>
      <c r="BJ1258" s="145"/>
      <c r="BK1258" s="145"/>
      <c r="BL1258" s="145"/>
    </row>
    <row r="1259" spans="1:64">
      <c r="A1259" s="145"/>
      <c r="B1259" s="145"/>
      <c r="C1259" s="145"/>
      <c r="D1259" s="145"/>
      <c r="E1259" s="145"/>
      <c r="F1259" s="145"/>
      <c r="G1259" s="145"/>
      <c r="H1259" s="145"/>
      <c r="I1259" s="145"/>
      <c r="J1259" s="145"/>
      <c r="K1259" s="145"/>
      <c r="L1259" s="145"/>
      <c r="M1259" s="145"/>
      <c r="N1259" s="145"/>
      <c r="O1259" s="145"/>
      <c r="P1259" s="292"/>
      <c r="Q1259" s="292"/>
      <c r="R1259" s="145"/>
      <c r="S1259" s="145"/>
      <c r="T1259" s="145"/>
      <c r="U1259" s="145"/>
      <c r="V1259" s="145"/>
      <c r="W1259" s="145"/>
      <c r="X1259" s="145"/>
      <c r="Y1259" s="145"/>
      <c r="Z1259" s="145"/>
      <c r="AA1259" s="145"/>
      <c r="AB1259" s="145"/>
      <c r="AC1259" s="145"/>
      <c r="AD1259" s="271"/>
      <c r="AE1259" s="271"/>
      <c r="AF1259" s="271"/>
      <c r="AG1259" s="271"/>
      <c r="AH1259" s="271"/>
      <c r="AI1259" s="271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45"/>
      <c r="BE1259" s="145"/>
      <c r="BF1259" s="145"/>
      <c r="BG1259" s="145"/>
      <c r="BH1259" s="145"/>
      <c r="BI1259" s="145"/>
      <c r="BJ1259" s="145"/>
      <c r="BK1259" s="145"/>
      <c r="BL1259" s="145"/>
    </row>
    <row r="1260" spans="1:64">
      <c r="A1260" s="145"/>
      <c r="B1260" s="145"/>
      <c r="C1260" s="145"/>
      <c r="D1260" s="145"/>
      <c r="E1260" s="145"/>
      <c r="F1260" s="145"/>
      <c r="G1260" s="145"/>
      <c r="H1260" s="145"/>
      <c r="I1260" s="145"/>
      <c r="J1260" s="145"/>
      <c r="K1260" s="145"/>
      <c r="L1260" s="145"/>
      <c r="M1260" s="145"/>
      <c r="N1260" s="145"/>
      <c r="O1260" s="145"/>
      <c r="P1260" s="292"/>
      <c r="Q1260" s="292"/>
      <c r="R1260" s="145"/>
      <c r="S1260" s="145"/>
      <c r="T1260" s="145"/>
      <c r="U1260" s="145"/>
      <c r="V1260" s="145"/>
      <c r="W1260" s="145"/>
      <c r="X1260" s="145"/>
      <c r="Y1260" s="145"/>
      <c r="Z1260" s="145"/>
      <c r="AA1260" s="145"/>
      <c r="AB1260" s="145"/>
      <c r="AC1260" s="145"/>
      <c r="AD1260" s="271"/>
      <c r="AE1260" s="271"/>
      <c r="AF1260" s="271"/>
      <c r="AG1260" s="271"/>
      <c r="AH1260" s="271"/>
      <c r="AI1260" s="271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  <c r="BB1260" s="145"/>
      <c r="BC1260" s="145"/>
      <c r="BD1260" s="145"/>
      <c r="BE1260" s="145"/>
      <c r="BF1260" s="145"/>
      <c r="BG1260" s="145"/>
      <c r="BH1260" s="145"/>
      <c r="BI1260" s="145"/>
      <c r="BJ1260" s="145"/>
      <c r="BK1260" s="145"/>
      <c r="BL1260" s="145"/>
    </row>
    <row r="1261" spans="1:64">
      <c r="A1261" s="145"/>
      <c r="B1261" s="145"/>
      <c r="C1261" s="145"/>
      <c r="D1261" s="145"/>
      <c r="E1261" s="145"/>
      <c r="F1261" s="145"/>
      <c r="G1261" s="145"/>
      <c r="H1261" s="145"/>
      <c r="I1261" s="145"/>
      <c r="J1261" s="145"/>
      <c r="K1261" s="145"/>
      <c r="L1261" s="145"/>
      <c r="M1261" s="145"/>
      <c r="N1261" s="145"/>
      <c r="O1261" s="145"/>
      <c r="P1261" s="292"/>
      <c r="Q1261" s="292"/>
      <c r="R1261" s="145"/>
      <c r="S1261" s="145"/>
      <c r="T1261" s="145"/>
      <c r="U1261" s="145"/>
      <c r="V1261" s="145"/>
      <c r="W1261" s="145"/>
      <c r="X1261" s="145"/>
      <c r="Y1261" s="145"/>
      <c r="Z1261" s="145"/>
      <c r="AA1261" s="145"/>
      <c r="AB1261" s="145"/>
      <c r="AC1261" s="145"/>
      <c r="AD1261" s="271"/>
      <c r="AE1261" s="271"/>
      <c r="AF1261" s="271"/>
      <c r="AG1261" s="271"/>
      <c r="AH1261" s="271"/>
      <c r="AI1261" s="271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  <c r="BB1261" s="145"/>
      <c r="BC1261" s="145"/>
      <c r="BD1261" s="145"/>
      <c r="BE1261" s="145"/>
      <c r="BF1261" s="145"/>
      <c r="BG1261" s="145"/>
      <c r="BH1261" s="145"/>
      <c r="BI1261" s="145"/>
      <c r="BJ1261" s="145"/>
      <c r="BK1261" s="145"/>
      <c r="BL1261" s="145"/>
    </row>
    <row r="1262" spans="1:64">
      <c r="A1262" s="145"/>
      <c r="B1262" s="145"/>
      <c r="C1262" s="145"/>
      <c r="D1262" s="145"/>
      <c r="E1262" s="145"/>
      <c r="F1262" s="145"/>
      <c r="G1262" s="145"/>
      <c r="H1262" s="145"/>
      <c r="I1262" s="145"/>
      <c r="J1262" s="145"/>
      <c r="K1262" s="145"/>
      <c r="L1262" s="145"/>
      <c r="M1262" s="145"/>
      <c r="N1262" s="145"/>
      <c r="O1262" s="145"/>
      <c r="P1262" s="292"/>
      <c r="Q1262" s="292"/>
      <c r="R1262" s="145"/>
      <c r="S1262" s="145"/>
      <c r="T1262" s="145"/>
      <c r="U1262" s="145"/>
      <c r="V1262" s="145"/>
      <c r="W1262" s="145"/>
      <c r="X1262" s="145"/>
      <c r="Y1262" s="145"/>
      <c r="Z1262" s="145"/>
      <c r="AA1262" s="145"/>
      <c r="AB1262" s="145"/>
      <c r="AC1262" s="145"/>
      <c r="AD1262" s="271"/>
      <c r="AE1262" s="271"/>
      <c r="AF1262" s="271"/>
      <c r="AG1262" s="271"/>
      <c r="AH1262" s="271"/>
      <c r="AI1262" s="271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  <c r="BC1262" s="145"/>
      <c r="BD1262" s="145"/>
      <c r="BE1262" s="145"/>
      <c r="BF1262" s="145"/>
      <c r="BG1262" s="145"/>
      <c r="BH1262" s="145"/>
      <c r="BI1262" s="145"/>
      <c r="BJ1262" s="145"/>
      <c r="BK1262" s="145"/>
      <c r="BL1262" s="145"/>
    </row>
    <row r="1263" spans="1:64">
      <c r="A1263" s="145"/>
      <c r="B1263" s="145"/>
      <c r="C1263" s="145"/>
      <c r="D1263" s="145"/>
      <c r="E1263" s="145"/>
      <c r="F1263" s="145"/>
      <c r="G1263" s="145"/>
      <c r="H1263" s="145"/>
      <c r="I1263" s="145"/>
      <c r="J1263" s="145"/>
      <c r="K1263" s="145"/>
      <c r="L1263" s="145"/>
      <c r="M1263" s="145"/>
      <c r="N1263" s="145"/>
      <c r="O1263" s="145"/>
      <c r="P1263" s="292"/>
      <c r="Q1263" s="292"/>
      <c r="R1263" s="145"/>
      <c r="S1263" s="145"/>
      <c r="T1263" s="145"/>
      <c r="U1263" s="145"/>
      <c r="V1263" s="145"/>
      <c r="W1263" s="145"/>
      <c r="X1263" s="145"/>
      <c r="Y1263" s="145"/>
      <c r="Z1263" s="145"/>
      <c r="AA1263" s="145"/>
      <c r="AB1263" s="145"/>
      <c r="AC1263" s="145"/>
      <c r="AD1263" s="271"/>
      <c r="AE1263" s="271"/>
      <c r="AF1263" s="271"/>
      <c r="AG1263" s="271"/>
      <c r="AH1263" s="271"/>
      <c r="AI1263" s="271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BJ1263" s="145"/>
      <c r="BK1263" s="145"/>
      <c r="BL1263" s="145"/>
    </row>
    <row r="1264" spans="1:64">
      <c r="A1264" s="145"/>
      <c r="B1264" s="145"/>
      <c r="C1264" s="145"/>
      <c r="D1264" s="145"/>
      <c r="E1264" s="145"/>
      <c r="F1264" s="145"/>
      <c r="G1264" s="145"/>
      <c r="H1264" s="145"/>
      <c r="I1264" s="145"/>
      <c r="J1264" s="145"/>
      <c r="K1264" s="145"/>
      <c r="L1264" s="145"/>
      <c r="M1264" s="145"/>
      <c r="N1264" s="145"/>
      <c r="O1264" s="145"/>
      <c r="P1264" s="292"/>
      <c r="Q1264" s="292"/>
      <c r="R1264" s="145"/>
      <c r="S1264" s="145"/>
      <c r="T1264" s="145"/>
      <c r="U1264" s="145"/>
      <c r="V1264" s="145"/>
      <c r="W1264" s="145"/>
      <c r="X1264" s="145"/>
      <c r="Y1264" s="145"/>
      <c r="Z1264" s="145"/>
      <c r="AA1264" s="145"/>
      <c r="AB1264" s="145"/>
      <c r="AC1264" s="145"/>
      <c r="AD1264" s="271"/>
      <c r="AE1264" s="271"/>
      <c r="AF1264" s="271"/>
      <c r="AG1264" s="271"/>
      <c r="AH1264" s="271"/>
      <c r="AI1264" s="271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  <c r="BB1264" s="145"/>
      <c r="BC1264" s="145"/>
      <c r="BD1264" s="145"/>
      <c r="BE1264" s="145"/>
      <c r="BF1264" s="145"/>
      <c r="BG1264" s="145"/>
      <c r="BH1264" s="145"/>
      <c r="BI1264" s="145"/>
      <c r="BJ1264" s="145"/>
      <c r="BK1264" s="145"/>
      <c r="BL1264" s="145"/>
    </row>
    <row r="1265" spans="1:64">
      <c r="A1265" s="145"/>
      <c r="B1265" s="145"/>
      <c r="C1265" s="145"/>
      <c r="D1265" s="145"/>
      <c r="E1265" s="145"/>
      <c r="F1265" s="145"/>
      <c r="G1265" s="145"/>
      <c r="H1265" s="145"/>
      <c r="I1265" s="145"/>
      <c r="J1265" s="145"/>
      <c r="K1265" s="145"/>
      <c r="L1265" s="145"/>
      <c r="M1265" s="145"/>
      <c r="N1265" s="145"/>
      <c r="O1265" s="145"/>
      <c r="P1265" s="292"/>
      <c r="Q1265" s="292"/>
      <c r="R1265" s="145"/>
      <c r="S1265" s="145"/>
      <c r="T1265" s="145"/>
      <c r="U1265" s="145"/>
      <c r="V1265" s="145"/>
      <c r="W1265" s="145"/>
      <c r="X1265" s="145"/>
      <c r="Y1265" s="145"/>
      <c r="Z1265" s="145"/>
      <c r="AA1265" s="145"/>
      <c r="AB1265" s="145"/>
      <c r="AC1265" s="145"/>
      <c r="AD1265" s="271"/>
      <c r="AE1265" s="271"/>
      <c r="AF1265" s="271"/>
      <c r="AG1265" s="271"/>
      <c r="AH1265" s="271"/>
      <c r="AI1265" s="271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BJ1265" s="145"/>
      <c r="BK1265" s="145"/>
      <c r="BL1265" s="145"/>
    </row>
    <row r="1266" spans="1:64">
      <c r="A1266" s="145"/>
      <c r="B1266" s="145"/>
      <c r="C1266" s="145"/>
      <c r="D1266" s="145"/>
      <c r="E1266" s="145"/>
      <c r="F1266" s="145"/>
      <c r="G1266" s="145"/>
      <c r="H1266" s="145"/>
      <c r="I1266" s="145"/>
      <c r="J1266" s="145"/>
      <c r="K1266" s="145"/>
      <c r="L1266" s="145"/>
      <c r="M1266" s="145"/>
      <c r="N1266" s="145"/>
      <c r="O1266" s="145"/>
      <c r="P1266" s="292"/>
      <c r="Q1266" s="292"/>
      <c r="R1266" s="145"/>
      <c r="S1266" s="145"/>
      <c r="T1266" s="145"/>
      <c r="U1266" s="145"/>
      <c r="V1266" s="145"/>
      <c r="W1266" s="145"/>
      <c r="X1266" s="145"/>
      <c r="Y1266" s="145"/>
      <c r="Z1266" s="145"/>
      <c r="AA1266" s="145"/>
      <c r="AB1266" s="145"/>
      <c r="AC1266" s="145"/>
      <c r="AD1266" s="271"/>
      <c r="AE1266" s="271"/>
      <c r="AF1266" s="271"/>
      <c r="AG1266" s="271"/>
      <c r="AH1266" s="271"/>
      <c r="AI1266" s="271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45"/>
      <c r="BE1266" s="145"/>
      <c r="BF1266" s="145"/>
      <c r="BG1266" s="145"/>
      <c r="BH1266" s="145"/>
      <c r="BI1266" s="145"/>
      <c r="BJ1266" s="145"/>
      <c r="BK1266" s="145"/>
      <c r="BL1266" s="145"/>
    </row>
    <row r="1267" spans="1:64">
      <c r="A1267" s="145"/>
      <c r="B1267" s="145"/>
      <c r="C1267" s="145"/>
      <c r="D1267" s="145"/>
      <c r="E1267" s="145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5"/>
      <c r="P1267" s="292"/>
      <c r="Q1267" s="292"/>
      <c r="R1267" s="145"/>
      <c r="S1267" s="145"/>
      <c r="T1267" s="145"/>
      <c r="U1267" s="145"/>
      <c r="V1267" s="145"/>
      <c r="W1267" s="145"/>
      <c r="X1267" s="145"/>
      <c r="Y1267" s="145"/>
      <c r="Z1267" s="145"/>
      <c r="AA1267" s="145"/>
      <c r="AB1267" s="145"/>
      <c r="AC1267" s="145"/>
      <c r="AD1267" s="271"/>
      <c r="AE1267" s="271"/>
      <c r="AF1267" s="271"/>
      <c r="AG1267" s="271"/>
      <c r="AH1267" s="271"/>
      <c r="AI1267" s="271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BJ1267" s="145"/>
      <c r="BK1267" s="145"/>
      <c r="BL1267" s="145"/>
    </row>
    <row r="1268" spans="1:64">
      <c r="A1268" s="145"/>
      <c r="B1268" s="145"/>
      <c r="C1268" s="145"/>
      <c r="D1268" s="145"/>
      <c r="E1268" s="145"/>
      <c r="F1268" s="145"/>
      <c r="G1268" s="145"/>
      <c r="H1268" s="145"/>
      <c r="I1268" s="145"/>
      <c r="J1268" s="145"/>
      <c r="K1268" s="145"/>
      <c r="L1268" s="145"/>
      <c r="M1268" s="145"/>
      <c r="N1268" s="145"/>
      <c r="O1268" s="145"/>
      <c r="P1268" s="292"/>
      <c r="Q1268" s="292"/>
      <c r="R1268" s="145"/>
      <c r="S1268" s="145"/>
      <c r="T1268" s="145"/>
      <c r="U1268" s="145"/>
      <c r="V1268" s="145"/>
      <c r="W1268" s="145"/>
      <c r="X1268" s="145"/>
      <c r="Y1268" s="145"/>
      <c r="Z1268" s="145"/>
      <c r="AA1268" s="145"/>
      <c r="AB1268" s="145"/>
      <c r="AC1268" s="145"/>
      <c r="AD1268" s="271"/>
      <c r="AE1268" s="271"/>
      <c r="AF1268" s="271"/>
      <c r="AG1268" s="271"/>
      <c r="AH1268" s="271"/>
      <c r="AI1268" s="271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  <c r="BB1268" s="145"/>
      <c r="BC1268" s="145"/>
      <c r="BD1268" s="145"/>
      <c r="BE1268" s="145"/>
      <c r="BF1268" s="145"/>
      <c r="BG1268" s="145"/>
      <c r="BH1268" s="145"/>
      <c r="BI1268" s="145"/>
      <c r="BJ1268" s="145"/>
      <c r="BK1268" s="145"/>
      <c r="BL1268" s="145"/>
    </row>
    <row r="1269" spans="1:64">
      <c r="A1269" s="145"/>
      <c r="B1269" s="145"/>
      <c r="C1269" s="145"/>
      <c r="D1269" s="145"/>
      <c r="E1269" s="145"/>
      <c r="F1269" s="145"/>
      <c r="G1269" s="145"/>
      <c r="H1269" s="145"/>
      <c r="I1269" s="145"/>
      <c r="J1269" s="145"/>
      <c r="K1269" s="145"/>
      <c r="L1269" s="145"/>
      <c r="M1269" s="145"/>
      <c r="N1269" s="145"/>
      <c r="O1269" s="145"/>
      <c r="P1269" s="292"/>
      <c r="Q1269" s="292"/>
      <c r="R1269" s="145"/>
      <c r="S1269" s="145"/>
      <c r="T1269" s="145"/>
      <c r="U1269" s="145"/>
      <c r="V1269" s="145"/>
      <c r="W1269" s="145"/>
      <c r="X1269" s="145"/>
      <c r="Y1269" s="145"/>
      <c r="Z1269" s="145"/>
      <c r="AA1269" s="145"/>
      <c r="AB1269" s="145"/>
      <c r="AC1269" s="145"/>
      <c r="AD1269" s="271"/>
      <c r="AE1269" s="271"/>
      <c r="AF1269" s="271"/>
      <c r="AG1269" s="271"/>
      <c r="AH1269" s="271"/>
      <c r="AI1269" s="271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  <c r="BC1269" s="145"/>
      <c r="BD1269" s="145"/>
      <c r="BE1269" s="145"/>
      <c r="BF1269" s="145"/>
      <c r="BG1269" s="145"/>
      <c r="BH1269" s="145"/>
      <c r="BI1269" s="145"/>
      <c r="BJ1269" s="145"/>
      <c r="BK1269" s="145"/>
      <c r="BL1269" s="145"/>
    </row>
    <row r="1270" spans="1:64">
      <c r="A1270" s="145"/>
      <c r="B1270" s="145"/>
      <c r="C1270" s="145"/>
      <c r="D1270" s="145"/>
      <c r="E1270" s="145"/>
      <c r="F1270" s="145"/>
      <c r="G1270" s="145"/>
      <c r="H1270" s="145"/>
      <c r="I1270" s="145"/>
      <c r="J1270" s="145"/>
      <c r="K1270" s="145"/>
      <c r="L1270" s="145"/>
      <c r="M1270" s="145"/>
      <c r="N1270" s="145"/>
      <c r="O1270" s="145"/>
      <c r="P1270" s="292"/>
      <c r="Q1270" s="292"/>
      <c r="R1270" s="145"/>
      <c r="S1270" s="145"/>
      <c r="T1270" s="145"/>
      <c r="U1270" s="145"/>
      <c r="V1270" s="145"/>
      <c r="W1270" s="145"/>
      <c r="X1270" s="145"/>
      <c r="Y1270" s="145"/>
      <c r="Z1270" s="145"/>
      <c r="AA1270" s="145"/>
      <c r="AB1270" s="145"/>
      <c r="AC1270" s="145"/>
      <c r="AD1270" s="271"/>
      <c r="AE1270" s="271"/>
      <c r="AF1270" s="271"/>
      <c r="AG1270" s="271"/>
      <c r="AH1270" s="271"/>
      <c r="AI1270" s="271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  <c r="BB1270" s="145"/>
      <c r="BC1270" s="145"/>
      <c r="BD1270" s="145"/>
      <c r="BE1270" s="145"/>
      <c r="BF1270" s="145"/>
      <c r="BG1270" s="145"/>
      <c r="BH1270" s="145"/>
      <c r="BI1270" s="145"/>
      <c r="BJ1270" s="145"/>
      <c r="BK1270" s="145"/>
      <c r="BL1270" s="145"/>
    </row>
    <row r="1271" spans="1:64">
      <c r="A1271" s="145"/>
      <c r="B1271" s="145"/>
      <c r="C1271" s="145"/>
      <c r="D1271" s="145"/>
      <c r="E1271" s="145"/>
      <c r="F1271" s="145"/>
      <c r="G1271" s="145"/>
      <c r="H1271" s="145"/>
      <c r="I1271" s="145"/>
      <c r="J1271" s="145"/>
      <c r="K1271" s="145"/>
      <c r="L1271" s="145"/>
      <c r="M1271" s="145"/>
      <c r="N1271" s="145"/>
      <c r="O1271" s="145"/>
      <c r="P1271" s="292"/>
      <c r="Q1271" s="292"/>
      <c r="R1271" s="145"/>
      <c r="S1271" s="145"/>
      <c r="T1271" s="145"/>
      <c r="U1271" s="145"/>
      <c r="V1271" s="145"/>
      <c r="W1271" s="145"/>
      <c r="X1271" s="145"/>
      <c r="Y1271" s="145"/>
      <c r="Z1271" s="145"/>
      <c r="AA1271" s="145"/>
      <c r="AB1271" s="145"/>
      <c r="AC1271" s="145"/>
      <c r="AD1271" s="271"/>
      <c r="AE1271" s="271"/>
      <c r="AF1271" s="271"/>
      <c r="AG1271" s="271"/>
      <c r="AH1271" s="271"/>
      <c r="AI1271" s="271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45"/>
      <c r="BE1271" s="145"/>
      <c r="BF1271" s="145"/>
      <c r="BG1271" s="145"/>
      <c r="BH1271" s="145"/>
      <c r="BI1271" s="145"/>
      <c r="BJ1271" s="145"/>
      <c r="BK1271" s="145"/>
      <c r="BL1271" s="145"/>
    </row>
    <row r="1272" spans="1:64">
      <c r="A1272" s="145"/>
      <c r="B1272" s="145"/>
      <c r="C1272" s="145"/>
      <c r="D1272" s="145"/>
      <c r="E1272" s="145"/>
      <c r="F1272" s="145"/>
      <c r="G1272" s="145"/>
      <c r="H1272" s="145"/>
      <c r="I1272" s="145"/>
      <c r="J1272" s="145"/>
      <c r="K1272" s="145"/>
      <c r="L1272" s="145"/>
      <c r="M1272" s="145"/>
      <c r="N1272" s="145"/>
      <c r="O1272" s="145"/>
      <c r="P1272" s="292"/>
      <c r="Q1272" s="292"/>
      <c r="R1272" s="145"/>
      <c r="S1272" s="145"/>
      <c r="T1272" s="145"/>
      <c r="U1272" s="145"/>
      <c r="V1272" s="145"/>
      <c r="W1272" s="145"/>
      <c r="X1272" s="145"/>
      <c r="Y1272" s="145"/>
      <c r="Z1272" s="145"/>
      <c r="AA1272" s="145"/>
      <c r="AB1272" s="145"/>
      <c r="AC1272" s="145"/>
      <c r="AD1272" s="271"/>
      <c r="AE1272" s="271"/>
      <c r="AF1272" s="271"/>
      <c r="AG1272" s="271"/>
      <c r="AH1272" s="271"/>
      <c r="AI1272" s="271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  <c r="BB1272" s="145"/>
      <c r="BC1272" s="145"/>
      <c r="BD1272" s="145"/>
      <c r="BE1272" s="145"/>
      <c r="BF1272" s="145"/>
      <c r="BG1272" s="145"/>
      <c r="BH1272" s="145"/>
      <c r="BI1272" s="145"/>
      <c r="BJ1272" s="145"/>
      <c r="BK1272" s="145"/>
      <c r="BL1272" s="145"/>
    </row>
    <row r="1273" spans="1:64">
      <c r="A1273" s="145"/>
      <c r="B1273" s="145"/>
      <c r="C1273" s="145"/>
      <c r="D1273" s="145"/>
      <c r="E1273" s="145"/>
      <c r="F1273" s="145"/>
      <c r="G1273" s="145"/>
      <c r="H1273" s="145"/>
      <c r="I1273" s="145"/>
      <c r="J1273" s="145"/>
      <c r="K1273" s="145"/>
      <c r="L1273" s="145"/>
      <c r="M1273" s="145"/>
      <c r="N1273" s="145"/>
      <c r="O1273" s="145"/>
      <c r="P1273" s="292"/>
      <c r="Q1273" s="292"/>
      <c r="R1273" s="145"/>
      <c r="S1273" s="145"/>
      <c r="T1273" s="145"/>
      <c r="U1273" s="145"/>
      <c r="V1273" s="145"/>
      <c r="W1273" s="145"/>
      <c r="X1273" s="145"/>
      <c r="Y1273" s="145"/>
      <c r="Z1273" s="145"/>
      <c r="AA1273" s="145"/>
      <c r="AB1273" s="145"/>
      <c r="AC1273" s="145"/>
      <c r="AD1273" s="271"/>
      <c r="AE1273" s="271"/>
      <c r="AF1273" s="271"/>
      <c r="AG1273" s="271"/>
      <c r="AH1273" s="271"/>
      <c r="AI1273" s="271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  <c r="BC1273" s="145"/>
      <c r="BD1273" s="145"/>
      <c r="BE1273" s="145"/>
      <c r="BF1273" s="145"/>
      <c r="BG1273" s="145"/>
      <c r="BH1273" s="145"/>
      <c r="BI1273" s="145"/>
      <c r="BJ1273" s="145"/>
      <c r="BK1273" s="145"/>
      <c r="BL1273" s="145"/>
    </row>
    <row r="1274" spans="1:64">
      <c r="A1274" s="145"/>
      <c r="B1274" s="145"/>
      <c r="C1274" s="145"/>
      <c r="D1274" s="145"/>
      <c r="E1274" s="145"/>
      <c r="F1274" s="145"/>
      <c r="G1274" s="145"/>
      <c r="H1274" s="145"/>
      <c r="I1274" s="145"/>
      <c r="J1274" s="145"/>
      <c r="K1274" s="145"/>
      <c r="L1274" s="145"/>
      <c r="M1274" s="145"/>
      <c r="N1274" s="145"/>
      <c r="O1274" s="145"/>
      <c r="P1274" s="292"/>
      <c r="Q1274" s="292"/>
      <c r="R1274" s="145"/>
      <c r="S1274" s="145"/>
      <c r="T1274" s="145"/>
      <c r="U1274" s="145"/>
      <c r="V1274" s="145"/>
      <c r="W1274" s="145"/>
      <c r="X1274" s="145"/>
      <c r="Y1274" s="145"/>
      <c r="Z1274" s="145"/>
      <c r="AA1274" s="145"/>
      <c r="AB1274" s="145"/>
      <c r="AC1274" s="145"/>
      <c r="AD1274" s="271"/>
      <c r="AE1274" s="271"/>
      <c r="AF1274" s="271"/>
      <c r="AG1274" s="271"/>
      <c r="AH1274" s="271"/>
      <c r="AI1274" s="271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45"/>
      <c r="BE1274" s="145"/>
      <c r="BF1274" s="145"/>
      <c r="BG1274" s="145"/>
      <c r="BH1274" s="145"/>
      <c r="BI1274" s="145"/>
      <c r="BJ1274" s="145"/>
      <c r="BK1274" s="145"/>
      <c r="BL1274" s="145"/>
    </row>
    <row r="1275" spans="1:64">
      <c r="A1275" s="145"/>
      <c r="B1275" s="145"/>
      <c r="C1275" s="145"/>
      <c r="D1275" s="145"/>
      <c r="E1275" s="145"/>
      <c r="F1275" s="145"/>
      <c r="G1275" s="145"/>
      <c r="H1275" s="145"/>
      <c r="I1275" s="145"/>
      <c r="J1275" s="145"/>
      <c r="K1275" s="145"/>
      <c r="L1275" s="145"/>
      <c r="M1275" s="145"/>
      <c r="N1275" s="145"/>
      <c r="O1275" s="145"/>
      <c r="P1275" s="292"/>
      <c r="Q1275" s="292"/>
      <c r="R1275" s="145"/>
      <c r="S1275" s="145"/>
      <c r="T1275" s="145"/>
      <c r="U1275" s="145"/>
      <c r="V1275" s="145"/>
      <c r="W1275" s="145"/>
      <c r="X1275" s="145"/>
      <c r="Y1275" s="145"/>
      <c r="Z1275" s="145"/>
      <c r="AA1275" s="145"/>
      <c r="AB1275" s="145"/>
      <c r="AC1275" s="145"/>
      <c r="AD1275" s="271"/>
      <c r="AE1275" s="271"/>
      <c r="AF1275" s="271"/>
      <c r="AG1275" s="271"/>
      <c r="AH1275" s="271"/>
      <c r="AI1275" s="271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  <c r="BC1275" s="145"/>
      <c r="BD1275" s="145"/>
      <c r="BE1275" s="145"/>
      <c r="BF1275" s="145"/>
      <c r="BG1275" s="145"/>
      <c r="BH1275" s="145"/>
      <c r="BI1275" s="145"/>
      <c r="BJ1275" s="145"/>
      <c r="BK1275" s="145"/>
      <c r="BL1275" s="145"/>
    </row>
    <row r="1276" spans="1:64">
      <c r="A1276" s="145"/>
      <c r="B1276" s="145"/>
      <c r="C1276" s="145"/>
      <c r="D1276" s="145"/>
      <c r="E1276" s="145"/>
      <c r="F1276" s="145"/>
      <c r="G1276" s="145"/>
      <c r="H1276" s="145"/>
      <c r="I1276" s="145"/>
      <c r="J1276" s="145"/>
      <c r="K1276" s="145"/>
      <c r="L1276" s="145"/>
      <c r="M1276" s="145"/>
      <c r="N1276" s="145"/>
      <c r="O1276" s="145"/>
      <c r="P1276" s="292"/>
      <c r="Q1276" s="292"/>
      <c r="R1276" s="145"/>
      <c r="S1276" s="145"/>
      <c r="T1276" s="145"/>
      <c r="U1276" s="145"/>
      <c r="V1276" s="145"/>
      <c r="W1276" s="145"/>
      <c r="X1276" s="145"/>
      <c r="Y1276" s="145"/>
      <c r="Z1276" s="145"/>
      <c r="AA1276" s="145"/>
      <c r="AB1276" s="145"/>
      <c r="AC1276" s="145"/>
      <c r="AD1276" s="271"/>
      <c r="AE1276" s="271"/>
      <c r="AF1276" s="271"/>
      <c r="AG1276" s="271"/>
      <c r="AH1276" s="271"/>
      <c r="AI1276" s="271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  <c r="BC1276" s="145"/>
      <c r="BD1276" s="145"/>
      <c r="BE1276" s="145"/>
      <c r="BF1276" s="145"/>
      <c r="BG1276" s="145"/>
      <c r="BH1276" s="145"/>
      <c r="BI1276" s="145"/>
      <c r="BJ1276" s="145"/>
      <c r="BK1276" s="145"/>
      <c r="BL1276" s="145"/>
    </row>
    <row r="1277" spans="1:64">
      <c r="A1277" s="145"/>
      <c r="B1277" s="145"/>
      <c r="C1277" s="145"/>
      <c r="D1277" s="145"/>
      <c r="E1277" s="145"/>
      <c r="F1277" s="145"/>
      <c r="G1277" s="145"/>
      <c r="H1277" s="145"/>
      <c r="I1277" s="145"/>
      <c r="J1277" s="145"/>
      <c r="K1277" s="145"/>
      <c r="L1277" s="145"/>
      <c r="M1277" s="145"/>
      <c r="N1277" s="145"/>
      <c r="O1277" s="145"/>
      <c r="P1277" s="292"/>
      <c r="Q1277" s="292"/>
      <c r="R1277" s="145"/>
      <c r="S1277" s="145"/>
      <c r="T1277" s="145"/>
      <c r="U1277" s="145"/>
      <c r="V1277" s="145"/>
      <c r="W1277" s="145"/>
      <c r="X1277" s="145"/>
      <c r="Y1277" s="145"/>
      <c r="Z1277" s="145"/>
      <c r="AA1277" s="145"/>
      <c r="AB1277" s="145"/>
      <c r="AC1277" s="145"/>
      <c r="AD1277" s="271"/>
      <c r="AE1277" s="271"/>
      <c r="AF1277" s="271"/>
      <c r="AG1277" s="271"/>
      <c r="AH1277" s="271"/>
      <c r="AI1277" s="271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  <c r="BC1277" s="145"/>
      <c r="BD1277" s="145"/>
      <c r="BE1277" s="145"/>
      <c r="BF1277" s="145"/>
      <c r="BG1277" s="145"/>
      <c r="BH1277" s="145"/>
      <c r="BI1277" s="145"/>
      <c r="BJ1277" s="145"/>
      <c r="BK1277" s="145"/>
      <c r="BL1277" s="145"/>
    </row>
    <row r="1278" spans="1:64">
      <c r="A1278" s="145"/>
      <c r="B1278" s="145"/>
      <c r="C1278" s="145"/>
      <c r="D1278" s="145"/>
      <c r="E1278" s="145"/>
      <c r="F1278" s="145"/>
      <c r="G1278" s="145"/>
      <c r="H1278" s="145"/>
      <c r="I1278" s="145"/>
      <c r="J1278" s="145"/>
      <c r="K1278" s="145"/>
      <c r="L1278" s="145"/>
      <c r="M1278" s="145"/>
      <c r="N1278" s="145"/>
      <c r="O1278" s="145"/>
      <c r="P1278" s="292"/>
      <c r="Q1278" s="292"/>
      <c r="R1278" s="145"/>
      <c r="S1278" s="145"/>
      <c r="T1278" s="145"/>
      <c r="U1278" s="145"/>
      <c r="V1278" s="145"/>
      <c r="W1278" s="145"/>
      <c r="X1278" s="145"/>
      <c r="Y1278" s="145"/>
      <c r="Z1278" s="145"/>
      <c r="AA1278" s="145"/>
      <c r="AB1278" s="145"/>
      <c r="AC1278" s="145"/>
      <c r="AD1278" s="271"/>
      <c r="AE1278" s="271"/>
      <c r="AF1278" s="271"/>
      <c r="AG1278" s="271"/>
      <c r="AH1278" s="271"/>
      <c r="AI1278" s="271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  <c r="BB1278" s="145"/>
      <c r="BC1278" s="145"/>
      <c r="BD1278" s="145"/>
      <c r="BE1278" s="145"/>
      <c r="BF1278" s="145"/>
      <c r="BG1278" s="145"/>
      <c r="BH1278" s="145"/>
      <c r="BI1278" s="145"/>
      <c r="BJ1278" s="145"/>
      <c r="BK1278" s="145"/>
      <c r="BL1278" s="145"/>
    </row>
    <row r="1279" spans="1:64">
      <c r="A1279" s="145"/>
      <c r="B1279" s="145"/>
      <c r="C1279" s="145"/>
      <c r="D1279" s="145"/>
      <c r="E1279" s="145"/>
      <c r="F1279" s="145"/>
      <c r="G1279" s="145"/>
      <c r="H1279" s="145"/>
      <c r="I1279" s="145"/>
      <c r="J1279" s="145"/>
      <c r="K1279" s="145"/>
      <c r="L1279" s="145"/>
      <c r="M1279" s="145"/>
      <c r="N1279" s="145"/>
      <c r="O1279" s="145"/>
      <c r="P1279" s="292"/>
      <c r="Q1279" s="292"/>
      <c r="R1279" s="145"/>
      <c r="S1279" s="145"/>
      <c r="T1279" s="145"/>
      <c r="U1279" s="145"/>
      <c r="V1279" s="145"/>
      <c r="W1279" s="145"/>
      <c r="X1279" s="145"/>
      <c r="Y1279" s="145"/>
      <c r="Z1279" s="145"/>
      <c r="AA1279" s="145"/>
      <c r="AB1279" s="145"/>
      <c r="AC1279" s="145"/>
      <c r="AD1279" s="271"/>
      <c r="AE1279" s="271"/>
      <c r="AF1279" s="271"/>
      <c r="AG1279" s="271"/>
      <c r="AH1279" s="271"/>
      <c r="AI1279" s="271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  <c r="BC1279" s="145"/>
      <c r="BD1279" s="145"/>
      <c r="BE1279" s="145"/>
      <c r="BF1279" s="145"/>
      <c r="BG1279" s="145"/>
      <c r="BH1279" s="145"/>
      <c r="BI1279" s="145"/>
      <c r="BJ1279" s="145"/>
      <c r="BK1279" s="145"/>
      <c r="BL1279" s="145"/>
    </row>
    <row r="1280" spans="1:64">
      <c r="A1280" s="145"/>
      <c r="B1280" s="145"/>
      <c r="C1280" s="145"/>
      <c r="D1280" s="145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45"/>
      <c r="P1280" s="292"/>
      <c r="Q1280" s="292"/>
      <c r="R1280" s="145"/>
      <c r="S1280" s="145"/>
      <c r="T1280" s="145"/>
      <c r="U1280" s="145"/>
      <c r="V1280" s="145"/>
      <c r="W1280" s="145"/>
      <c r="X1280" s="145"/>
      <c r="Y1280" s="145"/>
      <c r="Z1280" s="145"/>
      <c r="AA1280" s="145"/>
      <c r="AB1280" s="145"/>
      <c r="AC1280" s="145"/>
      <c r="AD1280" s="271"/>
      <c r="AE1280" s="271"/>
      <c r="AF1280" s="271"/>
      <c r="AG1280" s="271"/>
      <c r="AH1280" s="271"/>
      <c r="AI1280" s="271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45"/>
      <c r="BE1280" s="145"/>
      <c r="BF1280" s="145"/>
      <c r="BG1280" s="145"/>
      <c r="BH1280" s="145"/>
      <c r="BI1280" s="145"/>
      <c r="BJ1280" s="145"/>
      <c r="BK1280" s="145"/>
      <c r="BL1280" s="145"/>
    </row>
    <row r="1281" spans="1:64">
      <c r="A1281" s="145"/>
      <c r="B1281" s="145"/>
      <c r="C1281" s="145"/>
      <c r="D1281" s="145"/>
      <c r="E1281" s="145"/>
      <c r="F1281" s="145"/>
      <c r="G1281" s="145"/>
      <c r="H1281" s="145"/>
      <c r="I1281" s="145"/>
      <c r="J1281" s="145"/>
      <c r="K1281" s="145"/>
      <c r="L1281" s="145"/>
      <c r="M1281" s="145"/>
      <c r="N1281" s="145"/>
      <c r="O1281" s="145"/>
      <c r="P1281" s="292"/>
      <c r="Q1281" s="292"/>
      <c r="R1281" s="145"/>
      <c r="S1281" s="145"/>
      <c r="T1281" s="145"/>
      <c r="U1281" s="145"/>
      <c r="V1281" s="145"/>
      <c r="W1281" s="145"/>
      <c r="X1281" s="145"/>
      <c r="Y1281" s="145"/>
      <c r="Z1281" s="145"/>
      <c r="AA1281" s="145"/>
      <c r="AB1281" s="145"/>
      <c r="AC1281" s="145"/>
      <c r="AD1281" s="271"/>
      <c r="AE1281" s="271"/>
      <c r="AF1281" s="271"/>
      <c r="AG1281" s="271"/>
      <c r="AH1281" s="271"/>
      <c r="AI1281" s="271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BJ1281" s="145"/>
      <c r="BK1281" s="145"/>
      <c r="BL1281" s="145"/>
    </row>
    <row r="1282" spans="1:64">
      <c r="A1282" s="145"/>
      <c r="B1282" s="145"/>
      <c r="C1282" s="145"/>
      <c r="D1282" s="145"/>
      <c r="E1282" s="145"/>
      <c r="F1282" s="145"/>
      <c r="G1282" s="145"/>
      <c r="H1282" s="145"/>
      <c r="I1282" s="145"/>
      <c r="J1282" s="145"/>
      <c r="K1282" s="145"/>
      <c r="L1282" s="145"/>
      <c r="M1282" s="145"/>
      <c r="N1282" s="145"/>
      <c r="O1282" s="145"/>
      <c r="P1282" s="292"/>
      <c r="Q1282" s="292"/>
      <c r="R1282" s="145"/>
      <c r="S1282" s="145"/>
      <c r="T1282" s="145"/>
      <c r="U1282" s="145"/>
      <c r="V1282" s="145"/>
      <c r="W1282" s="145"/>
      <c r="X1282" s="145"/>
      <c r="Y1282" s="145"/>
      <c r="Z1282" s="145"/>
      <c r="AA1282" s="145"/>
      <c r="AB1282" s="145"/>
      <c r="AC1282" s="145"/>
      <c r="AD1282" s="271"/>
      <c r="AE1282" s="271"/>
      <c r="AF1282" s="271"/>
      <c r="AG1282" s="271"/>
      <c r="AH1282" s="271"/>
      <c r="AI1282" s="271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45"/>
      <c r="BE1282" s="145"/>
      <c r="BF1282" s="145"/>
      <c r="BG1282" s="145"/>
      <c r="BH1282" s="145"/>
      <c r="BI1282" s="145"/>
      <c r="BJ1282" s="145"/>
      <c r="BK1282" s="145"/>
      <c r="BL1282" s="145"/>
    </row>
    <row r="1283" spans="1:64">
      <c r="A1283" s="145"/>
      <c r="B1283" s="145"/>
      <c r="C1283" s="145"/>
      <c r="D1283" s="145"/>
      <c r="E1283" s="145"/>
      <c r="F1283" s="145"/>
      <c r="G1283" s="145"/>
      <c r="H1283" s="145"/>
      <c r="I1283" s="145"/>
      <c r="J1283" s="145"/>
      <c r="K1283" s="145"/>
      <c r="L1283" s="145"/>
      <c r="M1283" s="145"/>
      <c r="N1283" s="145"/>
      <c r="O1283" s="145"/>
      <c r="P1283" s="292"/>
      <c r="Q1283" s="292"/>
      <c r="R1283" s="145"/>
      <c r="S1283" s="145"/>
      <c r="T1283" s="145"/>
      <c r="U1283" s="145"/>
      <c r="V1283" s="145"/>
      <c r="W1283" s="145"/>
      <c r="X1283" s="145"/>
      <c r="Y1283" s="145"/>
      <c r="Z1283" s="145"/>
      <c r="AA1283" s="145"/>
      <c r="AB1283" s="145"/>
      <c r="AC1283" s="145"/>
      <c r="AD1283" s="271"/>
      <c r="AE1283" s="271"/>
      <c r="AF1283" s="271"/>
      <c r="AG1283" s="271"/>
      <c r="AH1283" s="271"/>
      <c r="AI1283" s="271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  <c r="BC1283" s="145"/>
      <c r="BD1283" s="145"/>
      <c r="BE1283" s="145"/>
      <c r="BF1283" s="145"/>
      <c r="BG1283" s="145"/>
      <c r="BH1283" s="145"/>
      <c r="BI1283" s="145"/>
      <c r="BJ1283" s="145"/>
      <c r="BK1283" s="145"/>
      <c r="BL1283" s="145"/>
    </row>
    <row r="1284" spans="1:64">
      <c r="A1284" s="145"/>
      <c r="B1284" s="145"/>
      <c r="C1284" s="145"/>
      <c r="D1284" s="145"/>
      <c r="E1284" s="145"/>
      <c r="F1284" s="145"/>
      <c r="G1284" s="145"/>
      <c r="H1284" s="145"/>
      <c r="I1284" s="145"/>
      <c r="J1284" s="145"/>
      <c r="K1284" s="145"/>
      <c r="L1284" s="145"/>
      <c r="M1284" s="145"/>
      <c r="N1284" s="145"/>
      <c r="O1284" s="145"/>
      <c r="P1284" s="292"/>
      <c r="Q1284" s="292"/>
      <c r="R1284" s="145"/>
      <c r="S1284" s="145"/>
      <c r="T1284" s="145"/>
      <c r="U1284" s="145"/>
      <c r="V1284" s="145"/>
      <c r="W1284" s="145"/>
      <c r="X1284" s="145"/>
      <c r="Y1284" s="145"/>
      <c r="Z1284" s="145"/>
      <c r="AA1284" s="145"/>
      <c r="AB1284" s="145"/>
      <c r="AC1284" s="145"/>
      <c r="AD1284" s="271"/>
      <c r="AE1284" s="271"/>
      <c r="AF1284" s="271"/>
      <c r="AG1284" s="271"/>
      <c r="AH1284" s="271"/>
      <c r="AI1284" s="271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  <c r="BC1284" s="145"/>
      <c r="BD1284" s="145"/>
      <c r="BE1284" s="145"/>
      <c r="BF1284" s="145"/>
      <c r="BG1284" s="145"/>
      <c r="BH1284" s="145"/>
      <c r="BI1284" s="145"/>
      <c r="BJ1284" s="145"/>
      <c r="BK1284" s="145"/>
      <c r="BL1284" s="145"/>
    </row>
    <row r="1285" spans="1:64">
      <c r="A1285" s="145"/>
      <c r="B1285" s="145"/>
      <c r="C1285" s="145"/>
      <c r="D1285" s="145"/>
      <c r="E1285" s="145"/>
      <c r="F1285" s="145"/>
      <c r="G1285" s="145"/>
      <c r="H1285" s="145"/>
      <c r="I1285" s="145"/>
      <c r="J1285" s="145"/>
      <c r="K1285" s="145"/>
      <c r="L1285" s="145"/>
      <c r="M1285" s="145"/>
      <c r="N1285" s="145"/>
      <c r="O1285" s="145"/>
      <c r="P1285" s="292"/>
      <c r="Q1285" s="292"/>
      <c r="R1285" s="145"/>
      <c r="S1285" s="145"/>
      <c r="T1285" s="145"/>
      <c r="U1285" s="145"/>
      <c r="V1285" s="145"/>
      <c r="W1285" s="145"/>
      <c r="X1285" s="145"/>
      <c r="Y1285" s="145"/>
      <c r="Z1285" s="145"/>
      <c r="AA1285" s="145"/>
      <c r="AB1285" s="145"/>
      <c r="AC1285" s="145"/>
      <c r="AD1285" s="271"/>
      <c r="AE1285" s="271"/>
      <c r="AF1285" s="271"/>
      <c r="AG1285" s="271"/>
      <c r="AH1285" s="271"/>
      <c r="AI1285" s="271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BJ1285" s="145"/>
      <c r="BK1285" s="145"/>
      <c r="BL1285" s="145"/>
    </row>
    <row r="1286" spans="1:64">
      <c r="A1286" s="145"/>
      <c r="B1286" s="145"/>
      <c r="C1286" s="145"/>
      <c r="D1286" s="145"/>
      <c r="E1286" s="145"/>
      <c r="F1286" s="145"/>
      <c r="G1286" s="145"/>
      <c r="H1286" s="145"/>
      <c r="I1286" s="145"/>
      <c r="J1286" s="145"/>
      <c r="K1286" s="145"/>
      <c r="L1286" s="145"/>
      <c r="M1286" s="145"/>
      <c r="N1286" s="145"/>
      <c r="O1286" s="145"/>
      <c r="P1286" s="292"/>
      <c r="Q1286" s="292"/>
      <c r="R1286" s="145"/>
      <c r="S1286" s="145"/>
      <c r="T1286" s="145"/>
      <c r="U1286" s="145"/>
      <c r="V1286" s="145"/>
      <c r="W1286" s="145"/>
      <c r="X1286" s="145"/>
      <c r="Y1286" s="145"/>
      <c r="Z1286" s="145"/>
      <c r="AA1286" s="145"/>
      <c r="AB1286" s="145"/>
      <c r="AC1286" s="145"/>
      <c r="AD1286" s="271"/>
      <c r="AE1286" s="271"/>
      <c r="AF1286" s="271"/>
      <c r="AG1286" s="271"/>
      <c r="AH1286" s="271"/>
      <c r="AI1286" s="271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  <c r="BB1286" s="145"/>
      <c r="BC1286" s="145"/>
      <c r="BD1286" s="145"/>
      <c r="BE1286" s="145"/>
      <c r="BF1286" s="145"/>
      <c r="BG1286" s="145"/>
      <c r="BH1286" s="145"/>
      <c r="BI1286" s="145"/>
      <c r="BJ1286" s="145"/>
      <c r="BK1286" s="145"/>
      <c r="BL1286" s="145"/>
    </row>
    <row r="1287" spans="1:64">
      <c r="A1287" s="145"/>
      <c r="B1287" s="145"/>
      <c r="C1287" s="145"/>
      <c r="D1287" s="145"/>
      <c r="E1287" s="145"/>
      <c r="F1287" s="145"/>
      <c r="G1287" s="145"/>
      <c r="H1287" s="145"/>
      <c r="I1287" s="145"/>
      <c r="J1287" s="145"/>
      <c r="K1287" s="145"/>
      <c r="L1287" s="145"/>
      <c r="M1287" s="145"/>
      <c r="N1287" s="145"/>
      <c r="O1287" s="145"/>
      <c r="P1287" s="292"/>
      <c r="Q1287" s="292"/>
      <c r="R1287" s="145"/>
      <c r="S1287" s="145"/>
      <c r="T1287" s="145"/>
      <c r="U1287" s="145"/>
      <c r="V1287" s="145"/>
      <c r="W1287" s="145"/>
      <c r="X1287" s="145"/>
      <c r="Y1287" s="145"/>
      <c r="Z1287" s="145"/>
      <c r="AA1287" s="145"/>
      <c r="AB1287" s="145"/>
      <c r="AC1287" s="145"/>
      <c r="AD1287" s="271"/>
      <c r="AE1287" s="271"/>
      <c r="AF1287" s="271"/>
      <c r="AG1287" s="271"/>
      <c r="AH1287" s="271"/>
      <c r="AI1287" s="271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  <c r="BB1287" s="145"/>
      <c r="BC1287" s="145"/>
      <c r="BD1287" s="145"/>
      <c r="BE1287" s="145"/>
      <c r="BF1287" s="145"/>
      <c r="BG1287" s="145"/>
      <c r="BH1287" s="145"/>
      <c r="BI1287" s="145"/>
      <c r="BJ1287" s="145"/>
      <c r="BK1287" s="145"/>
      <c r="BL1287" s="145"/>
    </row>
    <row r="1288" spans="1:64">
      <c r="A1288" s="145"/>
      <c r="B1288" s="145"/>
      <c r="C1288" s="145"/>
      <c r="D1288" s="145"/>
      <c r="E1288" s="145"/>
      <c r="F1288" s="145"/>
      <c r="G1288" s="145"/>
      <c r="H1288" s="145"/>
      <c r="I1288" s="145"/>
      <c r="J1288" s="145"/>
      <c r="K1288" s="145"/>
      <c r="L1288" s="145"/>
      <c r="M1288" s="145"/>
      <c r="N1288" s="145"/>
      <c r="O1288" s="145"/>
      <c r="P1288" s="292"/>
      <c r="Q1288" s="292"/>
      <c r="R1288" s="145"/>
      <c r="S1288" s="145"/>
      <c r="T1288" s="145"/>
      <c r="U1288" s="145"/>
      <c r="V1288" s="145"/>
      <c r="W1288" s="145"/>
      <c r="X1288" s="145"/>
      <c r="Y1288" s="145"/>
      <c r="Z1288" s="145"/>
      <c r="AA1288" s="145"/>
      <c r="AB1288" s="145"/>
      <c r="AC1288" s="145"/>
      <c r="AD1288" s="271"/>
      <c r="AE1288" s="271"/>
      <c r="AF1288" s="271"/>
      <c r="AG1288" s="271"/>
      <c r="AH1288" s="271"/>
      <c r="AI1288" s="271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BJ1288" s="145"/>
      <c r="BK1288" s="145"/>
      <c r="BL1288" s="145"/>
    </row>
    <row r="1289" spans="1:64">
      <c r="A1289" s="145"/>
      <c r="B1289" s="145"/>
      <c r="C1289" s="145"/>
      <c r="D1289" s="145"/>
      <c r="E1289" s="145"/>
      <c r="F1289" s="145"/>
      <c r="G1289" s="145"/>
      <c r="H1289" s="145"/>
      <c r="I1289" s="145"/>
      <c r="J1289" s="145"/>
      <c r="K1289" s="145"/>
      <c r="L1289" s="145"/>
      <c r="M1289" s="145"/>
      <c r="N1289" s="145"/>
      <c r="O1289" s="145"/>
      <c r="P1289" s="292"/>
      <c r="Q1289" s="292"/>
      <c r="R1289" s="145"/>
      <c r="S1289" s="145"/>
      <c r="T1289" s="145"/>
      <c r="U1289" s="145"/>
      <c r="V1289" s="145"/>
      <c r="W1289" s="145"/>
      <c r="X1289" s="145"/>
      <c r="Y1289" s="145"/>
      <c r="Z1289" s="145"/>
      <c r="AA1289" s="145"/>
      <c r="AB1289" s="145"/>
      <c r="AC1289" s="145"/>
      <c r="AD1289" s="271"/>
      <c r="AE1289" s="271"/>
      <c r="AF1289" s="271"/>
      <c r="AG1289" s="271"/>
      <c r="AH1289" s="271"/>
      <c r="AI1289" s="271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  <c r="BC1289" s="145"/>
      <c r="BD1289" s="145"/>
      <c r="BE1289" s="145"/>
      <c r="BF1289" s="145"/>
      <c r="BG1289" s="145"/>
      <c r="BH1289" s="145"/>
      <c r="BI1289" s="145"/>
      <c r="BJ1289" s="145"/>
      <c r="BK1289" s="145"/>
      <c r="BL1289" s="145"/>
    </row>
    <row r="1290" spans="1:64">
      <c r="A1290" s="145"/>
      <c r="B1290" s="145"/>
      <c r="C1290" s="145"/>
      <c r="D1290" s="145"/>
      <c r="E1290" s="145"/>
      <c r="F1290" s="145"/>
      <c r="G1290" s="145"/>
      <c r="H1290" s="145"/>
      <c r="I1290" s="145"/>
      <c r="J1290" s="145"/>
      <c r="K1290" s="145"/>
      <c r="L1290" s="145"/>
      <c r="M1290" s="145"/>
      <c r="N1290" s="145"/>
      <c r="O1290" s="145"/>
      <c r="P1290" s="292"/>
      <c r="Q1290" s="292"/>
      <c r="R1290" s="145"/>
      <c r="S1290" s="145"/>
      <c r="T1290" s="145"/>
      <c r="U1290" s="145"/>
      <c r="V1290" s="145"/>
      <c r="W1290" s="145"/>
      <c r="X1290" s="145"/>
      <c r="Y1290" s="145"/>
      <c r="Z1290" s="145"/>
      <c r="AA1290" s="145"/>
      <c r="AB1290" s="145"/>
      <c r="AC1290" s="145"/>
      <c r="AD1290" s="271"/>
      <c r="AE1290" s="271"/>
      <c r="AF1290" s="271"/>
      <c r="AG1290" s="271"/>
      <c r="AH1290" s="271"/>
      <c r="AI1290" s="271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45"/>
      <c r="BE1290" s="145"/>
      <c r="BF1290" s="145"/>
      <c r="BG1290" s="145"/>
      <c r="BH1290" s="145"/>
      <c r="BI1290" s="145"/>
      <c r="BJ1290" s="145"/>
      <c r="BK1290" s="145"/>
      <c r="BL1290" s="145"/>
    </row>
    <row r="1291" spans="1:64">
      <c r="A1291" s="145"/>
      <c r="B1291" s="145"/>
      <c r="C1291" s="145"/>
      <c r="D1291" s="145"/>
      <c r="E1291" s="145"/>
      <c r="F1291" s="145"/>
      <c r="G1291" s="145"/>
      <c r="H1291" s="145"/>
      <c r="I1291" s="145"/>
      <c r="J1291" s="145"/>
      <c r="K1291" s="145"/>
      <c r="L1291" s="145"/>
      <c r="M1291" s="145"/>
      <c r="N1291" s="145"/>
      <c r="O1291" s="145"/>
      <c r="P1291" s="292"/>
      <c r="Q1291" s="292"/>
      <c r="R1291" s="145"/>
      <c r="S1291" s="145"/>
      <c r="T1291" s="145"/>
      <c r="U1291" s="145"/>
      <c r="V1291" s="145"/>
      <c r="W1291" s="145"/>
      <c r="X1291" s="145"/>
      <c r="Y1291" s="145"/>
      <c r="Z1291" s="145"/>
      <c r="AA1291" s="145"/>
      <c r="AB1291" s="145"/>
      <c r="AC1291" s="145"/>
      <c r="AD1291" s="271"/>
      <c r="AE1291" s="271"/>
      <c r="AF1291" s="271"/>
      <c r="AG1291" s="271"/>
      <c r="AH1291" s="271"/>
      <c r="AI1291" s="271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  <c r="BC1291" s="145"/>
      <c r="BD1291" s="145"/>
      <c r="BE1291" s="145"/>
      <c r="BF1291" s="145"/>
      <c r="BG1291" s="145"/>
      <c r="BH1291" s="145"/>
      <c r="BI1291" s="145"/>
      <c r="BJ1291" s="145"/>
      <c r="BK1291" s="145"/>
      <c r="BL1291" s="145"/>
    </row>
    <row r="1292" spans="1:64">
      <c r="A1292" s="145"/>
      <c r="B1292" s="145"/>
      <c r="C1292" s="145"/>
      <c r="D1292" s="145"/>
      <c r="E1292" s="145"/>
      <c r="F1292" s="145"/>
      <c r="G1292" s="145"/>
      <c r="H1292" s="145"/>
      <c r="I1292" s="145"/>
      <c r="J1292" s="145"/>
      <c r="K1292" s="145"/>
      <c r="L1292" s="145"/>
      <c r="M1292" s="145"/>
      <c r="N1292" s="145"/>
      <c r="O1292" s="145"/>
      <c r="P1292" s="292"/>
      <c r="Q1292" s="292"/>
      <c r="R1292" s="145"/>
      <c r="S1292" s="145"/>
      <c r="T1292" s="145"/>
      <c r="U1292" s="145"/>
      <c r="V1292" s="145"/>
      <c r="W1292" s="145"/>
      <c r="X1292" s="145"/>
      <c r="Y1292" s="145"/>
      <c r="Z1292" s="145"/>
      <c r="AA1292" s="145"/>
      <c r="AB1292" s="145"/>
      <c r="AC1292" s="145"/>
      <c r="AD1292" s="271"/>
      <c r="AE1292" s="271"/>
      <c r="AF1292" s="271"/>
      <c r="AG1292" s="271"/>
      <c r="AH1292" s="271"/>
      <c r="AI1292" s="271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  <c r="BC1292" s="145"/>
      <c r="BD1292" s="145"/>
      <c r="BE1292" s="145"/>
      <c r="BF1292" s="145"/>
      <c r="BG1292" s="145"/>
      <c r="BH1292" s="145"/>
      <c r="BI1292" s="145"/>
      <c r="BJ1292" s="145"/>
      <c r="BK1292" s="145"/>
      <c r="BL1292" s="145"/>
    </row>
    <row r="1293" spans="1:64">
      <c r="A1293" s="145"/>
      <c r="B1293" s="145"/>
      <c r="C1293" s="145"/>
      <c r="D1293" s="145"/>
      <c r="E1293" s="145"/>
      <c r="F1293" s="145"/>
      <c r="G1293" s="145"/>
      <c r="H1293" s="145"/>
      <c r="I1293" s="145"/>
      <c r="J1293" s="145"/>
      <c r="K1293" s="145"/>
      <c r="L1293" s="145"/>
      <c r="M1293" s="145"/>
      <c r="N1293" s="145"/>
      <c r="O1293" s="145"/>
      <c r="P1293" s="292"/>
      <c r="Q1293" s="292"/>
      <c r="R1293" s="145"/>
      <c r="S1293" s="145"/>
      <c r="T1293" s="145"/>
      <c r="U1293" s="145"/>
      <c r="V1293" s="145"/>
      <c r="W1293" s="145"/>
      <c r="X1293" s="145"/>
      <c r="Y1293" s="145"/>
      <c r="Z1293" s="145"/>
      <c r="AA1293" s="145"/>
      <c r="AB1293" s="145"/>
      <c r="AC1293" s="145"/>
      <c r="AD1293" s="271"/>
      <c r="AE1293" s="271"/>
      <c r="AF1293" s="271"/>
      <c r="AG1293" s="271"/>
      <c r="AH1293" s="271"/>
      <c r="AI1293" s="271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45"/>
      <c r="BE1293" s="145"/>
      <c r="BF1293" s="145"/>
      <c r="BG1293" s="145"/>
      <c r="BH1293" s="145"/>
      <c r="BI1293" s="145"/>
      <c r="BJ1293" s="145"/>
      <c r="BK1293" s="145"/>
      <c r="BL1293" s="145"/>
    </row>
    <row r="1294" spans="1:64">
      <c r="A1294" s="145"/>
      <c r="B1294" s="145"/>
      <c r="C1294" s="145"/>
      <c r="D1294" s="145"/>
      <c r="E1294" s="145"/>
      <c r="F1294" s="145"/>
      <c r="G1294" s="145"/>
      <c r="H1294" s="145"/>
      <c r="I1294" s="145"/>
      <c r="J1294" s="145"/>
      <c r="K1294" s="145"/>
      <c r="L1294" s="145"/>
      <c r="M1294" s="145"/>
      <c r="N1294" s="145"/>
      <c r="O1294" s="145"/>
      <c r="P1294" s="292"/>
      <c r="Q1294" s="292"/>
      <c r="R1294" s="145"/>
      <c r="S1294" s="145"/>
      <c r="T1294" s="145"/>
      <c r="U1294" s="145"/>
      <c r="V1294" s="145"/>
      <c r="W1294" s="145"/>
      <c r="X1294" s="145"/>
      <c r="Y1294" s="145"/>
      <c r="Z1294" s="145"/>
      <c r="AA1294" s="145"/>
      <c r="AB1294" s="145"/>
      <c r="AC1294" s="145"/>
      <c r="AD1294" s="271"/>
      <c r="AE1294" s="271"/>
      <c r="AF1294" s="271"/>
      <c r="AG1294" s="271"/>
      <c r="AH1294" s="271"/>
      <c r="AI1294" s="271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  <c r="BC1294" s="145"/>
      <c r="BD1294" s="145"/>
      <c r="BE1294" s="145"/>
      <c r="BF1294" s="145"/>
      <c r="BG1294" s="145"/>
      <c r="BH1294" s="145"/>
      <c r="BI1294" s="145"/>
      <c r="BJ1294" s="145"/>
      <c r="BK1294" s="145"/>
      <c r="BL1294" s="145"/>
    </row>
    <row r="1295" spans="1:64">
      <c r="A1295" s="145"/>
      <c r="B1295" s="145"/>
      <c r="C1295" s="145"/>
      <c r="D1295" s="145"/>
      <c r="E1295" s="145"/>
      <c r="F1295" s="145"/>
      <c r="G1295" s="145"/>
      <c r="H1295" s="145"/>
      <c r="I1295" s="145"/>
      <c r="J1295" s="145"/>
      <c r="K1295" s="145"/>
      <c r="L1295" s="145"/>
      <c r="M1295" s="145"/>
      <c r="N1295" s="145"/>
      <c r="O1295" s="145"/>
      <c r="P1295" s="292"/>
      <c r="Q1295" s="292"/>
      <c r="R1295" s="145"/>
      <c r="S1295" s="145"/>
      <c r="T1295" s="145"/>
      <c r="U1295" s="145"/>
      <c r="V1295" s="145"/>
      <c r="W1295" s="145"/>
      <c r="X1295" s="145"/>
      <c r="Y1295" s="145"/>
      <c r="Z1295" s="145"/>
      <c r="AA1295" s="145"/>
      <c r="AB1295" s="145"/>
      <c r="AC1295" s="145"/>
      <c r="AD1295" s="271"/>
      <c r="AE1295" s="271"/>
      <c r="AF1295" s="271"/>
      <c r="AG1295" s="271"/>
      <c r="AH1295" s="271"/>
      <c r="AI1295" s="271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45"/>
      <c r="BE1295" s="145"/>
      <c r="BF1295" s="145"/>
      <c r="BG1295" s="145"/>
      <c r="BH1295" s="145"/>
      <c r="BI1295" s="145"/>
      <c r="BJ1295" s="145"/>
      <c r="BK1295" s="145"/>
      <c r="BL1295" s="145"/>
    </row>
    <row r="1296" spans="1:64">
      <c r="A1296" s="145"/>
      <c r="B1296" s="145"/>
      <c r="C1296" s="145"/>
      <c r="D1296" s="145"/>
      <c r="E1296" s="145"/>
      <c r="F1296" s="145"/>
      <c r="G1296" s="145"/>
      <c r="H1296" s="145"/>
      <c r="I1296" s="145"/>
      <c r="J1296" s="145"/>
      <c r="K1296" s="145"/>
      <c r="L1296" s="145"/>
      <c r="M1296" s="145"/>
      <c r="N1296" s="145"/>
      <c r="O1296" s="145"/>
      <c r="P1296" s="292"/>
      <c r="Q1296" s="292"/>
      <c r="R1296" s="145"/>
      <c r="S1296" s="145"/>
      <c r="T1296" s="145"/>
      <c r="U1296" s="145"/>
      <c r="V1296" s="145"/>
      <c r="W1296" s="145"/>
      <c r="X1296" s="145"/>
      <c r="Y1296" s="145"/>
      <c r="Z1296" s="145"/>
      <c r="AA1296" s="145"/>
      <c r="AB1296" s="145"/>
      <c r="AC1296" s="145"/>
      <c r="AD1296" s="271"/>
      <c r="AE1296" s="271"/>
      <c r="AF1296" s="271"/>
      <c r="AG1296" s="271"/>
      <c r="AH1296" s="271"/>
      <c r="AI1296" s="271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  <c r="BC1296" s="145"/>
      <c r="BD1296" s="145"/>
      <c r="BE1296" s="145"/>
      <c r="BF1296" s="145"/>
      <c r="BG1296" s="145"/>
      <c r="BH1296" s="145"/>
      <c r="BI1296" s="145"/>
      <c r="BJ1296" s="145"/>
      <c r="BK1296" s="145"/>
      <c r="BL1296" s="145"/>
    </row>
    <row r="1297" spans="1:64">
      <c r="A1297" s="145"/>
      <c r="B1297" s="145"/>
      <c r="C1297" s="145"/>
      <c r="D1297" s="145"/>
      <c r="E1297" s="145"/>
      <c r="F1297" s="145"/>
      <c r="G1297" s="145"/>
      <c r="H1297" s="145"/>
      <c r="I1297" s="145"/>
      <c r="J1297" s="145"/>
      <c r="K1297" s="145"/>
      <c r="L1297" s="145"/>
      <c r="M1297" s="145"/>
      <c r="N1297" s="145"/>
      <c r="O1297" s="145"/>
      <c r="P1297" s="292"/>
      <c r="Q1297" s="292"/>
      <c r="R1297" s="145"/>
      <c r="S1297" s="145"/>
      <c r="T1297" s="145"/>
      <c r="U1297" s="145"/>
      <c r="V1297" s="145"/>
      <c r="W1297" s="145"/>
      <c r="X1297" s="145"/>
      <c r="Y1297" s="145"/>
      <c r="Z1297" s="145"/>
      <c r="AA1297" s="145"/>
      <c r="AB1297" s="145"/>
      <c r="AC1297" s="145"/>
      <c r="AD1297" s="271"/>
      <c r="AE1297" s="271"/>
      <c r="AF1297" s="271"/>
      <c r="AG1297" s="271"/>
      <c r="AH1297" s="271"/>
      <c r="AI1297" s="271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45"/>
      <c r="BE1297" s="145"/>
      <c r="BF1297" s="145"/>
      <c r="BG1297" s="145"/>
      <c r="BH1297" s="145"/>
      <c r="BI1297" s="145"/>
      <c r="BJ1297" s="145"/>
      <c r="BK1297" s="145"/>
      <c r="BL1297" s="145"/>
    </row>
    <row r="1298" spans="1:64">
      <c r="A1298" s="145"/>
      <c r="B1298" s="145"/>
      <c r="C1298" s="145"/>
      <c r="D1298" s="145"/>
      <c r="E1298" s="145"/>
      <c r="F1298" s="145"/>
      <c r="G1298" s="145"/>
      <c r="H1298" s="145"/>
      <c r="I1298" s="145"/>
      <c r="J1298" s="145"/>
      <c r="K1298" s="145"/>
      <c r="L1298" s="145"/>
      <c r="M1298" s="145"/>
      <c r="N1298" s="145"/>
      <c r="O1298" s="145"/>
      <c r="P1298" s="292"/>
      <c r="Q1298" s="292"/>
      <c r="R1298" s="145"/>
      <c r="S1298" s="145"/>
      <c r="T1298" s="145"/>
      <c r="U1298" s="145"/>
      <c r="V1298" s="145"/>
      <c r="W1298" s="145"/>
      <c r="X1298" s="145"/>
      <c r="Y1298" s="145"/>
      <c r="Z1298" s="145"/>
      <c r="AA1298" s="145"/>
      <c r="AB1298" s="145"/>
      <c r="AC1298" s="145"/>
      <c r="AD1298" s="271"/>
      <c r="AE1298" s="271"/>
      <c r="AF1298" s="271"/>
      <c r="AG1298" s="271"/>
      <c r="AH1298" s="271"/>
      <c r="AI1298" s="271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  <c r="BC1298" s="145"/>
      <c r="BD1298" s="145"/>
      <c r="BE1298" s="145"/>
      <c r="BF1298" s="145"/>
      <c r="BG1298" s="145"/>
      <c r="BH1298" s="145"/>
      <c r="BI1298" s="145"/>
      <c r="BJ1298" s="145"/>
      <c r="BK1298" s="145"/>
      <c r="BL1298" s="145"/>
    </row>
    <row r="1299" spans="1:64">
      <c r="A1299" s="145"/>
      <c r="B1299" s="145"/>
      <c r="C1299" s="145"/>
      <c r="D1299" s="145"/>
      <c r="E1299" s="145"/>
      <c r="F1299" s="145"/>
      <c r="G1299" s="145"/>
      <c r="H1299" s="145"/>
      <c r="I1299" s="145"/>
      <c r="J1299" s="145"/>
      <c r="K1299" s="145"/>
      <c r="L1299" s="145"/>
      <c r="M1299" s="145"/>
      <c r="N1299" s="145"/>
      <c r="O1299" s="145"/>
      <c r="P1299" s="292"/>
      <c r="Q1299" s="292"/>
      <c r="R1299" s="145"/>
      <c r="S1299" s="145"/>
      <c r="T1299" s="145"/>
      <c r="U1299" s="145"/>
      <c r="V1299" s="145"/>
      <c r="W1299" s="145"/>
      <c r="X1299" s="145"/>
      <c r="Y1299" s="145"/>
      <c r="Z1299" s="145"/>
      <c r="AA1299" s="145"/>
      <c r="AB1299" s="145"/>
      <c r="AC1299" s="145"/>
      <c r="AD1299" s="271"/>
      <c r="AE1299" s="271"/>
      <c r="AF1299" s="271"/>
      <c r="AG1299" s="271"/>
      <c r="AH1299" s="271"/>
      <c r="AI1299" s="271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  <c r="BC1299" s="145"/>
      <c r="BD1299" s="145"/>
      <c r="BE1299" s="145"/>
      <c r="BF1299" s="145"/>
      <c r="BG1299" s="145"/>
      <c r="BH1299" s="145"/>
      <c r="BI1299" s="145"/>
      <c r="BJ1299" s="145"/>
      <c r="BK1299" s="145"/>
      <c r="BL1299" s="145"/>
    </row>
    <row r="1300" spans="1:64">
      <c r="A1300" s="145"/>
      <c r="B1300" s="145"/>
      <c r="C1300" s="145"/>
      <c r="D1300" s="145"/>
      <c r="E1300" s="145"/>
      <c r="F1300" s="145"/>
      <c r="G1300" s="145"/>
      <c r="H1300" s="145"/>
      <c r="I1300" s="145"/>
      <c r="J1300" s="145"/>
      <c r="K1300" s="145"/>
      <c r="L1300" s="145"/>
      <c r="M1300" s="145"/>
      <c r="N1300" s="145"/>
      <c r="O1300" s="145"/>
      <c r="P1300" s="292"/>
      <c r="Q1300" s="292"/>
      <c r="R1300" s="145"/>
      <c r="S1300" s="145"/>
      <c r="T1300" s="145"/>
      <c r="U1300" s="145"/>
      <c r="V1300" s="145"/>
      <c r="W1300" s="145"/>
      <c r="X1300" s="145"/>
      <c r="Y1300" s="145"/>
      <c r="Z1300" s="145"/>
      <c r="AA1300" s="145"/>
      <c r="AB1300" s="145"/>
      <c r="AC1300" s="145"/>
      <c r="AD1300" s="271"/>
      <c r="AE1300" s="271"/>
      <c r="AF1300" s="271"/>
      <c r="AG1300" s="271"/>
      <c r="AH1300" s="271"/>
      <c r="AI1300" s="271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  <c r="BC1300" s="145"/>
      <c r="BD1300" s="145"/>
      <c r="BE1300" s="145"/>
      <c r="BF1300" s="145"/>
      <c r="BG1300" s="145"/>
      <c r="BH1300" s="145"/>
      <c r="BI1300" s="145"/>
      <c r="BJ1300" s="145"/>
      <c r="BK1300" s="145"/>
      <c r="BL1300" s="145"/>
    </row>
    <row r="1301" spans="1:64">
      <c r="A1301" s="145"/>
      <c r="B1301" s="145"/>
      <c r="C1301" s="145"/>
      <c r="D1301" s="145"/>
      <c r="E1301" s="145"/>
      <c r="F1301" s="145"/>
      <c r="G1301" s="145"/>
      <c r="H1301" s="145"/>
      <c r="I1301" s="145"/>
      <c r="J1301" s="145"/>
      <c r="K1301" s="145"/>
      <c r="L1301" s="145"/>
      <c r="M1301" s="145"/>
      <c r="N1301" s="145"/>
      <c r="O1301" s="145"/>
      <c r="P1301" s="292"/>
      <c r="Q1301" s="292"/>
      <c r="R1301" s="145"/>
      <c r="S1301" s="145"/>
      <c r="T1301" s="145"/>
      <c r="U1301" s="145"/>
      <c r="V1301" s="145"/>
      <c r="W1301" s="145"/>
      <c r="X1301" s="145"/>
      <c r="Y1301" s="145"/>
      <c r="Z1301" s="145"/>
      <c r="AA1301" s="145"/>
      <c r="AB1301" s="145"/>
      <c r="AC1301" s="145"/>
      <c r="AD1301" s="271"/>
      <c r="AE1301" s="271"/>
      <c r="AF1301" s="271"/>
      <c r="AG1301" s="271"/>
      <c r="AH1301" s="271"/>
      <c r="AI1301" s="271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  <c r="BC1301" s="145"/>
      <c r="BD1301" s="145"/>
      <c r="BE1301" s="145"/>
      <c r="BF1301" s="145"/>
      <c r="BG1301" s="145"/>
      <c r="BH1301" s="145"/>
      <c r="BI1301" s="145"/>
      <c r="BJ1301" s="145"/>
      <c r="BK1301" s="145"/>
      <c r="BL1301" s="145"/>
    </row>
    <row r="1302" spans="1:64">
      <c r="A1302" s="145"/>
      <c r="B1302" s="145"/>
      <c r="C1302" s="145"/>
      <c r="D1302" s="145"/>
      <c r="E1302" s="145"/>
      <c r="F1302" s="145"/>
      <c r="G1302" s="145"/>
      <c r="H1302" s="145"/>
      <c r="I1302" s="145"/>
      <c r="J1302" s="145"/>
      <c r="K1302" s="145"/>
      <c r="L1302" s="145"/>
      <c r="M1302" s="145"/>
      <c r="N1302" s="145"/>
      <c r="O1302" s="145"/>
      <c r="P1302" s="292"/>
      <c r="Q1302" s="292"/>
      <c r="R1302" s="145"/>
      <c r="S1302" s="145"/>
      <c r="T1302" s="145"/>
      <c r="U1302" s="145"/>
      <c r="V1302" s="145"/>
      <c r="W1302" s="145"/>
      <c r="X1302" s="145"/>
      <c r="Y1302" s="145"/>
      <c r="Z1302" s="145"/>
      <c r="AA1302" s="145"/>
      <c r="AB1302" s="145"/>
      <c r="AC1302" s="145"/>
      <c r="AD1302" s="271"/>
      <c r="AE1302" s="271"/>
      <c r="AF1302" s="271"/>
      <c r="AG1302" s="271"/>
      <c r="AH1302" s="271"/>
      <c r="AI1302" s="271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45"/>
      <c r="BE1302" s="145"/>
      <c r="BF1302" s="145"/>
      <c r="BG1302" s="145"/>
      <c r="BH1302" s="145"/>
      <c r="BI1302" s="145"/>
      <c r="BJ1302" s="145"/>
      <c r="BK1302" s="145"/>
      <c r="BL1302" s="145"/>
    </row>
    <row r="1303" spans="1:64">
      <c r="A1303" s="145"/>
      <c r="B1303" s="145"/>
      <c r="C1303" s="145"/>
      <c r="D1303" s="145"/>
      <c r="E1303" s="145"/>
      <c r="F1303" s="145"/>
      <c r="G1303" s="145"/>
      <c r="H1303" s="145"/>
      <c r="I1303" s="145"/>
      <c r="J1303" s="145"/>
      <c r="K1303" s="145"/>
      <c r="L1303" s="145"/>
      <c r="M1303" s="145"/>
      <c r="N1303" s="145"/>
      <c r="O1303" s="145"/>
      <c r="P1303" s="292"/>
      <c r="Q1303" s="292"/>
      <c r="R1303" s="145"/>
      <c r="S1303" s="145"/>
      <c r="T1303" s="145"/>
      <c r="U1303" s="145"/>
      <c r="V1303" s="145"/>
      <c r="W1303" s="145"/>
      <c r="X1303" s="145"/>
      <c r="Y1303" s="145"/>
      <c r="Z1303" s="145"/>
      <c r="AA1303" s="145"/>
      <c r="AB1303" s="145"/>
      <c r="AC1303" s="145"/>
      <c r="AD1303" s="271"/>
      <c r="AE1303" s="271"/>
      <c r="AF1303" s="271"/>
      <c r="AG1303" s="271"/>
      <c r="AH1303" s="271"/>
      <c r="AI1303" s="271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45"/>
      <c r="BE1303" s="145"/>
      <c r="BF1303" s="145"/>
      <c r="BG1303" s="145"/>
      <c r="BH1303" s="145"/>
      <c r="BI1303" s="145"/>
      <c r="BJ1303" s="145"/>
      <c r="BK1303" s="145"/>
      <c r="BL1303" s="145"/>
    </row>
    <row r="1304" spans="1:64">
      <c r="A1304" s="145"/>
      <c r="B1304" s="145"/>
      <c r="C1304" s="145"/>
      <c r="D1304" s="145"/>
      <c r="E1304" s="145"/>
      <c r="F1304" s="145"/>
      <c r="G1304" s="145"/>
      <c r="H1304" s="145"/>
      <c r="I1304" s="145"/>
      <c r="J1304" s="145"/>
      <c r="K1304" s="145"/>
      <c r="L1304" s="145"/>
      <c r="M1304" s="145"/>
      <c r="N1304" s="145"/>
      <c r="O1304" s="145"/>
      <c r="P1304" s="292"/>
      <c r="Q1304" s="292"/>
      <c r="R1304" s="145"/>
      <c r="S1304" s="145"/>
      <c r="T1304" s="145"/>
      <c r="U1304" s="145"/>
      <c r="V1304" s="145"/>
      <c r="W1304" s="145"/>
      <c r="X1304" s="145"/>
      <c r="Y1304" s="145"/>
      <c r="Z1304" s="145"/>
      <c r="AA1304" s="145"/>
      <c r="AB1304" s="145"/>
      <c r="AC1304" s="145"/>
      <c r="AD1304" s="271"/>
      <c r="AE1304" s="271"/>
      <c r="AF1304" s="271"/>
      <c r="AG1304" s="271"/>
      <c r="AH1304" s="271"/>
      <c r="AI1304" s="271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  <c r="BC1304" s="145"/>
      <c r="BD1304" s="145"/>
      <c r="BE1304" s="145"/>
      <c r="BF1304" s="145"/>
      <c r="BG1304" s="145"/>
      <c r="BH1304" s="145"/>
      <c r="BI1304" s="145"/>
      <c r="BJ1304" s="145"/>
      <c r="BK1304" s="145"/>
      <c r="BL1304" s="145"/>
    </row>
    <row r="1305" spans="1:64">
      <c r="A1305" s="145"/>
      <c r="B1305" s="145"/>
      <c r="C1305" s="145"/>
      <c r="D1305" s="145"/>
      <c r="E1305" s="145"/>
      <c r="F1305" s="145"/>
      <c r="G1305" s="145"/>
      <c r="H1305" s="145"/>
      <c r="I1305" s="145"/>
      <c r="J1305" s="145"/>
      <c r="K1305" s="145"/>
      <c r="L1305" s="145"/>
      <c r="M1305" s="145"/>
      <c r="N1305" s="145"/>
      <c r="O1305" s="145"/>
      <c r="P1305" s="292"/>
      <c r="Q1305" s="292"/>
      <c r="R1305" s="145"/>
      <c r="S1305" s="145"/>
      <c r="T1305" s="145"/>
      <c r="U1305" s="145"/>
      <c r="V1305" s="145"/>
      <c r="W1305" s="145"/>
      <c r="X1305" s="145"/>
      <c r="Y1305" s="145"/>
      <c r="Z1305" s="145"/>
      <c r="AA1305" s="145"/>
      <c r="AB1305" s="145"/>
      <c r="AC1305" s="145"/>
      <c r="AD1305" s="271"/>
      <c r="AE1305" s="271"/>
      <c r="AF1305" s="271"/>
      <c r="AG1305" s="271"/>
      <c r="AH1305" s="271"/>
      <c r="AI1305" s="271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  <c r="BC1305" s="145"/>
      <c r="BD1305" s="145"/>
      <c r="BE1305" s="145"/>
      <c r="BF1305" s="145"/>
      <c r="BG1305" s="145"/>
      <c r="BH1305" s="145"/>
      <c r="BI1305" s="145"/>
      <c r="BJ1305" s="145"/>
      <c r="BK1305" s="145"/>
      <c r="BL1305" s="145"/>
    </row>
    <row r="1306" spans="1:64">
      <c r="A1306" s="145"/>
      <c r="B1306" s="145"/>
      <c r="C1306" s="145"/>
      <c r="D1306" s="145"/>
      <c r="E1306" s="145"/>
      <c r="F1306" s="145"/>
      <c r="G1306" s="145"/>
      <c r="H1306" s="145"/>
      <c r="I1306" s="145"/>
      <c r="J1306" s="145"/>
      <c r="K1306" s="145"/>
      <c r="L1306" s="145"/>
      <c r="M1306" s="145"/>
      <c r="N1306" s="145"/>
      <c r="O1306" s="145"/>
      <c r="P1306" s="292"/>
      <c r="Q1306" s="292"/>
      <c r="R1306" s="145"/>
      <c r="S1306" s="145"/>
      <c r="T1306" s="145"/>
      <c r="U1306" s="145"/>
      <c r="V1306" s="145"/>
      <c r="W1306" s="145"/>
      <c r="X1306" s="145"/>
      <c r="Y1306" s="145"/>
      <c r="Z1306" s="145"/>
      <c r="AA1306" s="145"/>
      <c r="AB1306" s="145"/>
      <c r="AC1306" s="145"/>
      <c r="AD1306" s="271"/>
      <c r="AE1306" s="271"/>
      <c r="AF1306" s="271"/>
      <c r="AG1306" s="271"/>
      <c r="AH1306" s="271"/>
      <c r="AI1306" s="271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45"/>
      <c r="BE1306" s="145"/>
      <c r="BF1306" s="145"/>
      <c r="BG1306" s="145"/>
      <c r="BH1306" s="145"/>
      <c r="BI1306" s="145"/>
      <c r="BJ1306" s="145"/>
      <c r="BK1306" s="145"/>
      <c r="BL1306" s="145"/>
    </row>
    <row r="1307" spans="1:64">
      <c r="A1307" s="145"/>
      <c r="B1307" s="145"/>
      <c r="C1307" s="145"/>
      <c r="D1307" s="145"/>
      <c r="E1307" s="145"/>
      <c r="F1307" s="145"/>
      <c r="G1307" s="145"/>
      <c r="H1307" s="145"/>
      <c r="I1307" s="145"/>
      <c r="J1307" s="145"/>
      <c r="K1307" s="145"/>
      <c r="L1307" s="145"/>
      <c r="M1307" s="145"/>
      <c r="N1307" s="145"/>
      <c r="O1307" s="145"/>
      <c r="P1307" s="292"/>
      <c r="Q1307" s="292"/>
      <c r="R1307" s="145"/>
      <c r="S1307" s="145"/>
      <c r="T1307" s="145"/>
      <c r="U1307" s="145"/>
      <c r="V1307" s="145"/>
      <c r="W1307" s="145"/>
      <c r="X1307" s="145"/>
      <c r="Y1307" s="145"/>
      <c r="Z1307" s="145"/>
      <c r="AA1307" s="145"/>
      <c r="AB1307" s="145"/>
      <c r="AC1307" s="145"/>
      <c r="AD1307" s="271"/>
      <c r="AE1307" s="271"/>
      <c r="AF1307" s="271"/>
      <c r="AG1307" s="271"/>
      <c r="AH1307" s="271"/>
      <c r="AI1307" s="271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45"/>
      <c r="BE1307" s="145"/>
      <c r="BF1307" s="145"/>
      <c r="BG1307" s="145"/>
      <c r="BH1307" s="145"/>
      <c r="BI1307" s="145"/>
      <c r="BJ1307" s="145"/>
      <c r="BK1307" s="145"/>
      <c r="BL1307" s="145"/>
    </row>
    <row r="1308" spans="1:64">
      <c r="A1308" s="145"/>
      <c r="B1308" s="145"/>
      <c r="C1308" s="145"/>
      <c r="D1308" s="145"/>
      <c r="E1308" s="145"/>
      <c r="F1308" s="145"/>
      <c r="G1308" s="145"/>
      <c r="H1308" s="145"/>
      <c r="I1308" s="145"/>
      <c r="J1308" s="145"/>
      <c r="K1308" s="145"/>
      <c r="L1308" s="145"/>
      <c r="M1308" s="145"/>
      <c r="N1308" s="145"/>
      <c r="O1308" s="145"/>
      <c r="P1308" s="292"/>
      <c r="Q1308" s="292"/>
      <c r="R1308" s="145"/>
      <c r="S1308" s="145"/>
      <c r="T1308" s="145"/>
      <c r="U1308" s="145"/>
      <c r="V1308" s="145"/>
      <c r="W1308" s="145"/>
      <c r="X1308" s="145"/>
      <c r="Y1308" s="145"/>
      <c r="Z1308" s="145"/>
      <c r="AA1308" s="145"/>
      <c r="AB1308" s="145"/>
      <c r="AC1308" s="145"/>
      <c r="AD1308" s="271"/>
      <c r="AE1308" s="271"/>
      <c r="AF1308" s="271"/>
      <c r="AG1308" s="271"/>
      <c r="AH1308" s="271"/>
      <c r="AI1308" s="271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BJ1308" s="145"/>
      <c r="BK1308" s="145"/>
      <c r="BL1308" s="145"/>
    </row>
    <row r="1309" spans="1:64">
      <c r="A1309" s="145"/>
      <c r="B1309" s="145"/>
      <c r="C1309" s="145"/>
      <c r="D1309" s="145"/>
      <c r="E1309" s="145"/>
      <c r="F1309" s="145"/>
      <c r="G1309" s="145"/>
      <c r="H1309" s="145"/>
      <c r="I1309" s="145"/>
      <c r="J1309" s="145"/>
      <c r="K1309" s="145"/>
      <c r="L1309" s="145"/>
      <c r="M1309" s="145"/>
      <c r="N1309" s="145"/>
      <c r="O1309" s="145"/>
      <c r="P1309" s="292"/>
      <c r="Q1309" s="292"/>
      <c r="R1309" s="145"/>
      <c r="S1309" s="145"/>
      <c r="T1309" s="145"/>
      <c r="U1309" s="145"/>
      <c r="V1309" s="145"/>
      <c r="W1309" s="145"/>
      <c r="X1309" s="145"/>
      <c r="Y1309" s="145"/>
      <c r="Z1309" s="145"/>
      <c r="AA1309" s="145"/>
      <c r="AB1309" s="145"/>
      <c r="AC1309" s="145"/>
      <c r="AD1309" s="271"/>
      <c r="AE1309" s="271"/>
      <c r="AF1309" s="271"/>
      <c r="AG1309" s="271"/>
      <c r="AH1309" s="271"/>
      <c r="AI1309" s="271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  <c r="BC1309" s="145"/>
      <c r="BD1309" s="145"/>
      <c r="BE1309" s="145"/>
      <c r="BF1309" s="145"/>
      <c r="BG1309" s="145"/>
      <c r="BH1309" s="145"/>
      <c r="BI1309" s="145"/>
      <c r="BJ1309" s="145"/>
      <c r="BK1309" s="145"/>
      <c r="BL1309" s="145"/>
    </row>
    <row r="1310" spans="1:64">
      <c r="A1310" s="145"/>
      <c r="B1310" s="145"/>
      <c r="C1310" s="145"/>
      <c r="D1310" s="145"/>
      <c r="E1310" s="145"/>
      <c r="F1310" s="145"/>
      <c r="G1310" s="145"/>
      <c r="H1310" s="145"/>
      <c r="I1310" s="145"/>
      <c r="J1310" s="145"/>
      <c r="K1310" s="145"/>
      <c r="L1310" s="145"/>
      <c r="M1310" s="145"/>
      <c r="N1310" s="145"/>
      <c r="O1310" s="145"/>
      <c r="P1310" s="292"/>
      <c r="Q1310" s="292"/>
      <c r="R1310" s="145"/>
      <c r="S1310" s="145"/>
      <c r="T1310" s="145"/>
      <c r="U1310" s="145"/>
      <c r="V1310" s="145"/>
      <c r="W1310" s="145"/>
      <c r="X1310" s="145"/>
      <c r="Y1310" s="145"/>
      <c r="Z1310" s="145"/>
      <c r="AA1310" s="145"/>
      <c r="AB1310" s="145"/>
      <c r="AC1310" s="145"/>
      <c r="AD1310" s="271"/>
      <c r="AE1310" s="271"/>
      <c r="AF1310" s="271"/>
      <c r="AG1310" s="271"/>
      <c r="AH1310" s="271"/>
      <c r="AI1310" s="271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45"/>
      <c r="BE1310" s="145"/>
      <c r="BF1310" s="145"/>
      <c r="BG1310" s="145"/>
      <c r="BH1310" s="145"/>
      <c r="BI1310" s="145"/>
      <c r="BJ1310" s="145"/>
      <c r="BK1310" s="145"/>
      <c r="BL1310" s="145"/>
    </row>
    <row r="1311" spans="1:64">
      <c r="A1311" s="145"/>
      <c r="B1311" s="145"/>
      <c r="C1311" s="145"/>
      <c r="D1311" s="145"/>
      <c r="E1311" s="145"/>
      <c r="F1311" s="145"/>
      <c r="G1311" s="145"/>
      <c r="H1311" s="145"/>
      <c r="I1311" s="145"/>
      <c r="J1311" s="145"/>
      <c r="K1311" s="145"/>
      <c r="L1311" s="145"/>
      <c r="M1311" s="145"/>
      <c r="N1311" s="145"/>
      <c r="O1311" s="145"/>
      <c r="P1311" s="292"/>
      <c r="Q1311" s="292"/>
      <c r="R1311" s="145"/>
      <c r="S1311" s="145"/>
      <c r="T1311" s="145"/>
      <c r="U1311" s="145"/>
      <c r="V1311" s="145"/>
      <c r="W1311" s="145"/>
      <c r="X1311" s="145"/>
      <c r="Y1311" s="145"/>
      <c r="Z1311" s="145"/>
      <c r="AA1311" s="145"/>
      <c r="AB1311" s="145"/>
      <c r="AC1311" s="145"/>
      <c r="AD1311" s="271"/>
      <c r="AE1311" s="271"/>
      <c r="AF1311" s="271"/>
      <c r="AG1311" s="271"/>
      <c r="AH1311" s="271"/>
      <c r="AI1311" s="271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  <c r="BC1311" s="145"/>
      <c r="BD1311" s="145"/>
      <c r="BE1311" s="145"/>
      <c r="BF1311" s="145"/>
      <c r="BG1311" s="145"/>
      <c r="BH1311" s="145"/>
      <c r="BI1311" s="145"/>
      <c r="BJ1311" s="145"/>
      <c r="BK1311" s="145"/>
      <c r="BL1311" s="145"/>
    </row>
    <row r="1312" spans="1:64">
      <c r="A1312" s="145"/>
      <c r="B1312" s="145"/>
      <c r="C1312" s="145"/>
      <c r="D1312" s="145"/>
      <c r="E1312" s="145"/>
      <c r="F1312" s="145"/>
      <c r="G1312" s="145"/>
      <c r="H1312" s="145"/>
      <c r="I1312" s="145"/>
      <c r="J1312" s="145"/>
      <c r="K1312" s="145"/>
      <c r="L1312" s="145"/>
      <c r="M1312" s="145"/>
      <c r="N1312" s="145"/>
      <c r="O1312" s="145"/>
      <c r="P1312" s="292"/>
      <c r="Q1312" s="292"/>
      <c r="R1312" s="145"/>
      <c r="S1312" s="145"/>
      <c r="T1312" s="145"/>
      <c r="U1312" s="145"/>
      <c r="V1312" s="145"/>
      <c r="W1312" s="145"/>
      <c r="X1312" s="145"/>
      <c r="Y1312" s="145"/>
      <c r="Z1312" s="145"/>
      <c r="AA1312" s="145"/>
      <c r="AB1312" s="145"/>
      <c r="AC1312" s="145"/>
      <c r="AD1312" s="271"/>
      <c r="AE1312" s="271"/>
      <c r="AF1312" s="271"/>
      <c r="AG1312" s="271"/>
      <c r="AH1312" s="271"/>
      <c r="AI1312" s="271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45"/>
      <c r="BE1312" s="145"/>
      <c r="BF1312" s="145"/>
      <c r="BG1312" s="145"/>
      <c r="BH1312" s="145"/>
      <c r="BI1312" s="145"/>
      <c r="BJ1312" s="145"/>
      <c r="BK1312" s="145"/>
      <c r="BL1312" s="145"/>
    </row>
    <row r="1313" spans="1:64">
      <c r="A1313" s="145"/>
      <c r="B1313" s="145"/>
      <c r="C1313" s="145"/>
      <c r="D1313" s="145"/>
      <c r="E1313" s="145"/>
      <c r="F1313" s="145"/>
      <c r="G1313" s="145"/>
      <c r="H1313" s="145"/>
      <c r="I1313" s="145"/>
      <c r="J1313" s="145"/>
      <c r="K1313" s="145"/>
      <c r="L1313" s="145"/>
      <c r="M1313" s="145"/>
      <c r="N1313" s="145"/>
      <c r="O1313" s="145"/>
      <c r="P1313" s="292"/>
      <c r="Q1313" s="292"/>
      <c r="R1313" s="145"/>
      <c r="S1313" s="145"/>
      <c r="T1313" s="145"/>
      <c r="U1313" s="145"/>
      <c r="V1313" s="145"/>
      <c r="W1313" s="145"/>
      <c r="X1313" s="145"/>
      <c r="Y1313" s="145"/>
      <c r="Z1313" s="145"/>
      <c r="AA1313" s="145"/>
      <c r="AB1313" s="145"/>
      <c r="AC1313" s="145"/>
      <c r="AD1313" s="271"/>
      <c r="AE1313" s="271"/>
      <c r="AF1313" s="271"/>
      <c r="AG1313" s="271"/>
      <c r="AH1313" s="271"/>
      <c r="AI1313" s="271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  <c r="BC1313" s="145"/>
      <c r="BD1313" s="145"/>
      <c r="BE1313" s="145"/>
      <c r="BF1313" s="145"/>
      <c r="BG1313" s="145"/>
      <c r="BH1313" s="145"/>
      <c r="BI1313" s="145"/>
      <c r="BJ1313" s="145"/>
      <c r="BK1313" s="145"/>
      <c r="BL1313" s="145"/>
    </row>
    <row r="1314" spans="1:64">
      <c r="A1314" s="145"/>
      <c r="B1314" s="145"/>
      <c r="C1314" s="145"/>
      <c r="D1314" s="145"/>
      <c r="E1314" s="145"/>
      <c r="F1314" s="145"/>
      <c r="G1314" s="145"/>
      <c r="H1314" s="145"/>
      <c r="I1314" s="145"/>
      <c r="J1314" s="145"/>
      <c r="K1314" s="145"/>
      <c r="L1314" s="145"/>
      <c r="M1314" s="145"/>
      <c r="N1314" s="145"/>
      <c r="O1314" s="145"/>
      <c r="P1314" s="292"/>
      <c r="Q1314" s="292"/>
      <c r="R1314" s="145"/>
      <c r="S1314" s="145"/>
      <c r="T1314" s="145"/>
      <c r="U1314" s="145"/>
      <c r="V1314" s="145"/>
      <c r="W1314" s="145"/>
      <c r="X1314" s="145"/>
      <c r="Y1314" s="145"/>
      <c r="Z1314" s="145"/>
      <c r="AA1314" s="145"/>
      <c r="AB1314" s="145"/>
      <c r="AC1314" s="145"/>
      <c r="AD1314" s="271"/>
      <c r="AE1314" s="271"/>
      <c r="AF1314" s="271"/>
      <c r="AG1314" s="271"/>
      <c r="AH1314" s="271"/>
      <c r="AI1314" s="271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  <c r="BC1314" s="145"/>
      <c r="BD1314" s="145"/>
      <c r="BE1314" s="145"/>
      <c r="BF1314" s="145"/>
      <c r="BG1314" s="145"/>
      <c r="BH1314" s="145"/>
      <c r="BI1314" s="145"/>
      <c r="BJ1314" s="145"/>
      <c r="BK1314" s="145"/>
      <c r="BL1314" s="145"/>
    </row>
    <row r="1315" spans="1:64">
      <c r="A1315" s="145"/>
      <c r="B1315" s="145"/>
      <c r="C1315" s="145"/>
      <c r="D1315" s="145"/>
      <c r="E1315" s="145"/>
      <c r="F1315" s="145"/>
      <c r="G1315" s="145"/>
      <c r="H1315" s="145"/>
      <c r="I1315" s="145"/>
      <c r="J1315" s="145"/>
      <c r="K1315" s="145"/>
      <c r="L1315" s="145"/>
      <c r="M1315" s="145"/>
      <c r="N1315" s="145"/>
      <c r="O1315" s="145"/>
      <c r="P1315" s="292"/>
      <c r="Q1315" s="292"/>
      <c r="R1315" s="145"/>
      <c r="S1315" s="145"/>
      <c r="T1315" s="145"/>
      <c r="U1315" s="145"/>
      <c r="V1315" s="145"/>
      <c r="W1315" s="145"/>
      <c r="X1315" s="145"/>
      <c r="Y1315" s="145"/>
      <c r="Z1315" s="145"/>
      <c r="AA1315" s="145"/>
      <c r="AB1315" s="145"/>
      <c r="AC1315" s="145"/>
      <c r="AD1315" s="271"/>
      <c r="AE1315" s="271"/>
      <c r="AF1315" s="271"/>
      <c r="AG1315" s="271"/>
      <c r="AH1315" s="271"/>
      <c r="AI1315" s="271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45"/>
      <c r="BE1315" s="145"/>
      <c r="BF1315" s="145"/>
      <c r="BG1315" s="145"/>
      <c r="BH1315" s="145"/>
      <c r="BI1315" s="145"/>
      <c r="BJ1315" s="145"/>
      <c r="BK1315" s="145"/>
      <c r="BL1315" s="145"/>
    </row>
    <row r="1316" spans="1:64">
      <c r="A1316" s="145"/>
      <c r="B1316" s="145"/>
      <c r="C1316" s="145"/>
      <c r="D1316" s="145"/>
      <c r="E1316" s="145"/>
      <c r="F1316" s="145"/>
      <c r="G1316" s="145"/>
      <c r="H1316" s="145"/>
      <c r="I1316" s="145"/>
      <c r="J1316" s="145"/>
      <c r="K1316" s="145"/>
      <c r="L1316" s="145"/>
      <c r="M1316" s="145"/>
      <c r="N1316" s="145"/>
      <c r="O1316" s="145"/>
      <c r="P1316" s="292"/>
      <c r="Q1316" s="292"/>
      <c r="R1316" s="145"/>
      <c r="S1316" s="145"/>
      <c r="T1316" s="145"/>
      <c r="U1316" s="145"/>
      <c r="V1316" s="145"/>
      <c r="W1316" s="145"/>
      <c r="X1316" s="145"/>
      <c r="Y1316" s="145"/>
      <c r="Z1316" s="145"/>
      <c r="AA1316" s="145"/>
      <c r="AB1316" s="145"/>
      <c r="AC1316" s="145"/>
      <c r="AD1316" s="271"/>
      <c r="AE1316" s="271"/>
      <c r="AF1316" s="271"/>
      <c r="AG1316" s="271"/>
      <c r="AH1316" s="271"/>
      <c r="AI1316" s="271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45"/>
      <c r="BE1316" s="145"/>
      <c r="BF1316" s="145"/>
      <c r="BG1316" s="145"/>
      <c r="BH1316" s="145"/>
      <c r="BI1316" s="145"/>
      <c r="BJ1316" s="145"/>
      <c r="BK1316" s="145"/>
      <c r="BL1316" s="145"/>
    </row>
    <row r="1317" spans="1:64">
      <c r="A1317" s="145"/>
      <c r="B1317" s="145"/>
      <c r="C1317" s="145"/>
      <c r="D1317" s="145"/>
      <c r="E1317" s="145"/>
      <c r="F1317" s="145"/>
      <c r="G1317" s="145"/>
      <c r="H1317" s="145"/>
      <c r="I1317" s="145"/>
      <c r="J1317" s="145"/>
      <c r="K1317" s="145"/>
      <c r="L1317" s="145"/>
      <c r="M1317" s="145"/>
      <c r="N1317" s="145"/>
      <c r="O1317" s="145"/>
      <c r="P1317" s="292"/>
      <c r="Q1317" s="292"/>
      <c r="R1317" s="145"/>
      <c r="S1317" s="145"/>
      <c r="T1317" s="145"/>
      <c r="U1317" s="145"/>
      <c r="V1317" s="145"/>
      <c r="W1317" s="145"/>
      <c r="X1317" s="145"/>
      <c r="Y1317" s="145"/>
      <c r="Z1317" s="145"/>
      <c r="AA1317" s="145"/>
      <c r="AB1317" s="145"/>
      <c r="AC1317" s="145"/>
      <c r="AD1317" s="271"/>
      <c r="AE1317" s="271"/>
      <c r="AF1317" s="271"/>
      <c r="AG1317" s="271"/>
      <c r="AH1317" s="271"/>
      <c r="AI1317" s="271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  <c r="BC1317" s="145"/>
      <c r="BD1317" s="145"/>
      <c r="BE1317" s="145"/>
      <c r="BF1317" s="145"/>
      <c r="BG1317" s="145"/>
      <c r="BH1317" s="145"/>
      <c r="BI1317" s="145"/>
      <c r="BJ1317" s="145"/>
      <c r="BK1317" s="145"/>
      <c r="BL1317" s="145"/>
    </row>
    <row r="1318" spans="1:64">
      <c r="A1318" s="145"/>
      <c r="B1318" s="145"/>
      <c r="C1318" s="145"/>
      <c r="D1318" s="145"/>
      <c r="E1318" s="145"/>
      <c r="F1318" s="145"/>
      <c r="G1318" s="145"/>
      <c r="H1318" s="145"/>
      <c r="I1318" s="145"/>
      <c r="J1318" s="145"/>
      <c r="K1318" s="145"/>
      <c r="L1318" s="145"/>
      <c r="M1318" s="145"/>
      <c r="N1318" s="145"/>
      <c r="O1318" s="145"/>
      <c r="P1318" s="292"/>
      <c r="Q1318" s="292"/>
      <c r="R1318" s="145"/>
      <c r="S1318" s="145"/>
      <c r="T1318" s="145"/>
      <c r="U1318" s="145"/>
      <c r="V1318" s="145"/>
      <c r="W1318" s="145"/>
      <c r="X1318" s="145"/>
      <c r="Y1318" s="145"/>
      <c r="Z1318" s="145"/>
      <c r="AA1318" s="145"/>
      <c r="AB1318" s="145"/>
      <c r="AC1318" s="145"/>
      <c r="AD1318" s="271"/>
      <c r="AE1318" s="271"/>
      <c r="AF1318" s="271"/>
      <c r="AG1318" s="271"/>
      <c r="AH1318" s="271"/>
      <c r="AI1318" s="271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  <c r="BC1318" s="145"/>
      <c r="BD1318" s="145"/>
      <c r="BE1318" s="145"/>
      <c r="BF1318" s="145"/>
      <c r="BG1318" s="145"/>
      <c r="BH1318" s="145"/>
      <c r="BI1318" s="145"/>
      <c r="BJ1318" s="145"/>
      <c r="BK1318" s="145"/>
      <c r="BL1318" s="145"/>
    </row>
    <row r="1319" spans="1:64">
      <c r="A1319" s="145"/>
      <c r="B1319" s="145"/>
      <c r="C1319" s="145"/>
      <c r="D1319" s="145"/>
      <c r="E1319" s="145"/>
      <c r="F1319" s="145"/>
      <c r="G1319" s="145"/>
      <c r="H1319" s="145"/>
      <c r="I1319" s="145"/>
      <c r="J1319" s="145"/>
      <c r="K1319" s="145"/>
      <c r="L1319" s="145"/>
      <c r="M1319" s="145"/>
      <c r="N1319" s="145"/>
      <c r="O1319" s="145"/>
      <c r="P1319" s="292"/>
      <c r="Q1319" s="292"/>
      <c r="R1319" s="145"/>
      <c r="S1319" s="145"/>
      <c r="T1319" s="145"/>
      <c r="U1319" s="145"/>
      <c r="V1319" s="145"/>
      <c r="W1319" s="145"/>
      <c r="X1319" s="145"/>
      <c r="Y1319" s="145"/>
      <c r="Z1319" s="145"/>
      <c r="AA1319" s="145"/>
      <c r="AB1319" s="145"/>
      <c r="AC1319" s="145"/>
      <c r="AD1319" s="271"/>
      <c r="AE1319" s="271"/>
      <c r="AF1319" s="271"/>
      <c r="AG1319" s="271"/>
      <c r="AH1319" s="271"/>
      <c r="AI1319" s="271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  <c r="BC1319" s="145"/>
      <c r="BD1319" s="145"/>
      <c r="BE1319" s="145"/>
      <c r="BF1319" s="145"/>
      <c r="BG1319" s="145"/>
      <c r="BH1319" s="145"/>
      <c r="BI1319" s="145"/>
      <c r="BJ1319" s="145"/>
      <c r="BK1319" s="145"/>
      <c r="BL1319" s="145"/>
    </row>
    <row r="1320" spans="1:64">
      <c r="A1320" s="145"/>
      <c r="B1320" s="145"/>
      <c r="C1320" s="145"/>
      <c r="D1320" s="145"/>
      <c r="E1320" s="145"/>
      <c r="F1320" s="145"/>
      <c r="G1320" s="145"/>
      <c r="H1320" s="145"/>
      <c r="I1320" s="145"/>
      <c r="J1320" s="145"/>
      <c r="K1320" s="145"/>
      <c r="L1320" s="145"/>
      <c r="M1320" s="145"/>
      <c r="N1320" s="145"/>
      <c r="O1320" s="145"/>
      <c r="P1320" s="292"/>
      <c r="Q1320" s="292"/>
      <c r="R1320" s="145"/>
      <c r="S1320" s="145"/>
      <c r="T1320" s="145"/>
      <c r="U1320" s="145"/>
      <c r="V1320" s="145"/>
      <c r="W1320" s="145"/>
      <c r="X1320" s="145"/>
      <c r="Y1320" s="145"/>
      <c r="Z1320" s="145"/>
      <c r="AA1320" s="145"/>
      <c r="AB1320" s="145"/>
      <c r="AC1320" s="145"/>
      <c r="AD1320" s="271"/>
      <c r="AE1320" s="271"/>
      <c r="AF1320" s="271"/>
      <c r="AG1320" s="271"/>
      <c r="AH1320" s="271"/>
      <c r="AI1320" s="271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  <c r="BC1320" s="145"/>
      <c r="BD1320" s="145"/>
      <c r="BE1320" s="145"/>
      <c r="BF1320" s="145"/>
      <c r="BG1320" s="145"/>
      <c r="BH1320" s="145"/>
      <c r="BI1320" s="145"/>
      <c r="BJ1320" s="145"/>
      <c r="BK1320" s="145"/>
      <c r="BL1320" s="145"/>
    </row>
    <row r="1321" spans="1:64">
      <c r="A1321" s="145"/>
      <c r="B1321" s="145"/>
      <c r="C1321" s="145"/>
      <c r="D1321" s="145"/>
      <c r="E1321" s="145"/>
      <c r="F1321" s="145"/>
      <c r="G1321" s="145"/>
      <c r="H1321" s="145"/>
      <c r="I1321" s="145"/>
      <c r="J1321" s="145"/>
      <c r="K1321" s="145"/>
      <c r="L1321" s="145"/>
      <c r="M1321" s="145"/>
      <c r="N1321" s="145"/>
      <c r="O1321" s="145"/>
      <c r="P1321" s="292"/>
      <c r="Q1321" s="292"/>
      <c r="R1321" s="145"/>
      <c r="S1321" s="145"/>
      <c r="T1321" s="145"/>
      <c r="U1321" s="145"/>
      <c r="V1321" s="145"/>
      <c r="W1321" s="145"/>
      <c r="X1321" s="145"/>
      <c r="Y1321" s="145"/>
      <c r="Z1321" s="145"/>
      <c r="AA1321" s="145"/>
      <c r="AB1321" s="145"/>
      <c r="AC1321" s="145"/>
      <c r="AD1321" s="271"/>
      <c r="AE1321" s="271"/>
      <c r="AF1321" s="271"/>
      <c r="AG1321" s="271"/>
      <c r="AH1321" s="271"/>
      <c r="AI1321" s="271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45"/>
      <c r="BE1321" s="145"/>
      <c r="BF1321" s="145"/>
      <c r="BG1321" s="145"/>
      <c r="BH1321" s="145"/>
      <c r="BI1321" s="145"/>
      <c r="BJ1321" s="145"/>
      <c r="BK1321" s="145"/>
      <c r="BL1321" s="145"/>
    </row>
    <row r="1322" spans="1:64">
      <c r="A1322" s="145"/>
      <c r="B1322" s="145"/>
      <c r="C1322" s="145"/>
      <c r="D1322" s="145"/>
      <c r="E1322" s="145"/>
      <c r="F1322" s="145"/>
      <c r="G1322" s="145"/>
      <c r="H1322" s="145"/>
      <c r="I1322" s="145"/>
      <c r="J1322" s="145"/>
      <c r="K1322" s="145"/>
      <c r="L1322" s="145"/>
      <c r="M1322" s="145"/>
      <c r="N1322" s="145"/>
      <c r="O1322" s="145"/>
      <c r="P1322" s="292"/>
      <c r="Q1322" s="292"/>
      <c r="R1322" s="145"/>
      <c r="S1322" s="145"/>
      <c r="T1322" s="145"/>
      <c r="U1322" s="145"/>
      <c r="V1322" s="145"/>
      <c r="W1322" s="145"/>
      <c r="X1322" s="145"/>
      <c r="Y1322" s="145"/>
      <c r="Z1322" s="145"/>
      <c r="AA1322" s="145"/>
      <c r="AB1322" s="145"/>
      <c r="AC1322" s="145"/>
      <c r="AD1322" s="271"/>
      <c r="AE1322" s="271"/>
      <c r="AF1322" s="271"/>
      <c r="AG1322" s="271"/>
      <c r="AH1322" s="271"/>
      <c r="AI1322" s="271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  <c r="BC1322" s="145"/>
      <c r="BD1322" s="145"/>
      <c r="BE1322" s="145"/>
      <c r="BF1322" s="145"/>
      <c r="BG1322" s="145"/>
      <c r="BH1322" s="145"/>
      <c r="BI1322" s="145"/>
      <c r="BJ1322" s="145"/>
      <c r="BK1322" s="145"/>
      <c r="BL1322" s="145"/>
    </row>
    <row r="1323" spans="1:64">
      <c r="A1323" s="145"/>
      <c r="B1323" s="145"/>
      <c r="C1323" s="145"/>
      <c r="D1323" s="145"/>
      <c r="E1323" s="145"/>
      <c r="F1323" s="145"/>
      <c r="G1323" s="145"/>
      <c r="H1323" s="145"/>
      <c r="I1323" s="145"/>
      <c r="J1323" s="145"/>
      <c r="K1323" s="145"/>
      <c r="L1323" s="145"/>
      <c r="M1323" s="145"/>
      <c r="N1323" s="145"/>
      <c r="O1323" s="145"/>
      <c r="P1323" s="292"/>
      <c r="Q1323" s="292"/>
      <c r="R1323" s="145"/>
      <c r="S1323" s="145"/>
      <c r="T1323" s="145"/>
      <c r="U1323" s="145"/>
      <c r="V1323" s="145"/>
      <c r="W1323" s="145"/>
      <c r="X1323" s="145"/>
      <c r="Y1323" s="145"/>
      <c r="Z1323" s="145"/>
      <c r="AA1323" s="145"/>
      <c r="AB1323" s="145"/>
      <c r="AC1323" s="145"/>
      <c r="AD1323" s="271"/>
      <c r="AE1323" s="271"/>
      <c r="AF1323" s="271"/>
      <c r="AG1323" s="271"/>
      <c r="AH1323" s="271"/>
      <c r="AI1323" s="271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  <c r="BC1323" s="145"/>
      <c r="BD1323" s="145"/>
      <c r="BE1323" s="145"/>
      <c r="BF1323" s="145"/>
      <c r="BG1323" s="145"/>
      <c r="BH1323" s="145"/>
      <c r="BI1323" s="145"/>
      <c r="BJ1323" s="145"/>
      <c r="BK1323" s="145"/>
      <c r="BL1323" s="145"/>
    </row>
    <row r="1324" spans="1:64">
      <c r="A1324" s="145"/>
      <c r="B1324" s="145"/>
      <c r="C1324" s="145"/>
      <c r="D1324" s="145"/>
      <c r="E1324" s="145"/>
      <c r="F1324" s="145"/>
      <c r="G1324" s="145"/>
      <c r="H1324" s="145"/>
      <c r="I1324" s="145"/>
      <c r="J1324" s="145"/>
      <c r="K1324" s="145"/>
      <c r="L1324" s="145"/>
      <c r="M1324" s="145"/>
      <c r="N1324" s="145"/>
      <c r="O1324" s="145"/>
      <c r="P1324" s="292"/>
      <c r="Q1324" s="292"/>
      <c r="R1324" s="145"/>
      <c r="S1324" s="145"/>
      <c r="T1324" s="145"/>
      <c r="U1324" s="145"/>
      <c r="V1324" s="145"/>
      <c r="W1324" s="145"/>
      <c r="X1324" s="145"/>
      <c r="Y1324" s="145"/>
      <c r="Z1324" s="145"/>
      <c r="AA1324" s="145"/>
      <c r="AB1324" s="145"/>
      <c r="AC1324" s="145"/>
      <c r="AD1324" s="271"/>
      <c r="AE1324" s="271"/>
      <c r="AF1324" s="271"/>
      <c r="AG1324" s="271"/>
      <c r="AH1324" s="271"/>
      <c r="AI1324" s="271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BJ1324" s="145"/>
      <c r="BK1324" s="145"/>
      <c r="BL1324" s="145"/>
    </row>
    <row r="1325" spans="1:64">
      <c r="A1325" s="145"/>
      <c r="B1325" s="145"/>
      <c r="C1325" s="145"/>
      <c r="D1325" s="145"/>
      <c r="E1325" s="145"/>
      <c r="F1325" s="145"/>
      <c r="G1325" s="145"/>
      <c r="H1325" s="145"/>
      <c r="I1325" s="145"/>
      <c r="J1325" s="145"/>
      <c r="K1325" s="145"/>
      <c r="L1325" s="145"/>
      <c r="M1325" s="145"/>
      <c r="N1325" s="145"/>
      <c r="O1325" s="145"/>
      <c r="P1325" s="292"/>
      <c r="Q1325" s="292"/>
      <c r="R1325" s="145"/>
      <c r="S1325" s="145"/>
      <c r="T1325" s="145"/>
      <c r="U1325" s="145"/>
      <c r="V1325" s="145"/>
      <c r="W1325" s="145"/>
      <c r="X1325" s="145"/>
      <c r="Y1325" s="145"/>
      <c r="Z1325" s="145"/>
      <c r="AA1325" s="145"/>
      <c r="AB1325" s="145"/>
      <c r="AC1325" s="145"/>
      <c r="AD1325" s="271"/>
      <c r="AE1325" s="271"/>
      <c r="AF1325" s="271"/>
      <c r="AG1325" s="271"/>
      <c r="AH1325" s="271"/>
      <c r="AI1325" s="271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  <c r="BC1325" s="145"/>
      <c r="BD1325" s="145"/>
      <c r="BE1325" s="145"/>
      <c r="BF1325" s="145"/>
      <c r="BG1325" s="145"/>
      <c r="BH1325" s="145"/>
      <c r="BI1325" s="145"/>
      <c r="BJ1325" s="145"/>
      <c r="BK1325" s="145"/>
      <c r="BL1325" s="145"/>
    </row>
    <row r="1326" spans="1:64">
      <c r="A1326" s="145"/>
      <c r="B1326" s="145"/>
      <c r="C1326" s="145"/>
      <c r="D1326" s="145"/>
      <c r="E1326" s="145"/>
      <c r="F1326" s="145"/>
      <c r="G1326" s="145"/>
      <c r="H1326" s="145"/>
      <c r="I1326" s="145"/>
      <c r="J1326" s="145"/>
      <c r="K1326" s="145"/>
      <c r="L1326" s="145"/>
      <c r="M1326" s="145"/>
      <c r="N1326" s="145"/>
      <c r="O1326" s="145"/>
      <c r="P1326" s="292"/>
      <c r="Q1326" s="292"/>
      <c r="R1326" s="145"/>
      <c r="S1326" s="145"/>
      <c r="T1326" s="145"/>
      <c r="U1326" s="145"/>
      <c r="V1326" s="145"/>
      <c r="W1326" s="145"/>
      <c r="X1326" s="145"/>
      <c r="Y1326" s="145"/>
      <c r="Z1326" s="145"/>
      <c r="AA1326" s="145"/>
      <c r="AB1326" s="145"/>
      <c r="AC1326" s="145"/>
      <c r="AD1326" s="271"/>
      <c r="AE1326" s="271"/>
      <c r="AF1326" s="271"/>
      <c r="AG1326" s="271"/>
      <c r="AH1326" s="271"/>
      <c r="AI1326" s="271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45"/>
      <c r="BE1326" s="145"/>
      <c r="BF1326" s="145"/>
      <c r="BG1326" s="145"/>
      <c r="BH1326" s="145"/>
      <c r="BI1326" s="145"/>
      <c r="BJ1326" s="145"/>
      <c r="BK1326" s="145"/>
      <c r="BL1326" s="145"/>
    </row>
    <row r="1327" spans="1:64">
      <c r="A1327" s="145"/>
      <c r="B1327" s="145"/>
      <c r="C1327" s="145"/>
      <c r="D1327" s="145"/>
      <c r="E1327" s="145"/>
      <c r="F1327" s="145"/>
      <c r="G1327" s="145"/>
      <c r="H1327" s="145"/>
      <c r="I1327" s="145"/>
      <c r="J1327" s="145"/>
      <c r="K1327" s="145"/>
      <c r="L1327" s="145"/>
      <c r="M1327" s="145"/>
      <c r="N1327" s="145"/>
      <c r="O1327" s="145"/>
      <c r="P1327" s="292"/>
      <c r="Q1327" s="292"/>
      <c r="R1327" s="145"/>
      <c r="S1327" s="145"/>
      <c r="T1327" s="145"/>
      <c r="U1327" s="145"/>
      <c r="V1327" s="145"/>
      <c r="W1327" s="145"/>
      <c r="X1327" s="145"/>
      <c r="Y1327" s="145"/>
      <c r="Z1327" s="145"/>
      <c r="AA1327" s="145"/>
      <c r="AB1327" s="145"/>
      <c r="AC1327" s="145"/>
      <c r="AD1327" s="271"/>
      <c r="AE1327" s="271"/>
      <c r="AF1327" s="271"/>
      <c r="AG1327" s="271"/>
      <c r="AH1327" s="271"/>
      <c r="AI1327" s="271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BJ1327" s="145"/>
      <c r="BK1327" s="145"/>
      <c r="BL1327" s="145"/>
    </row>
    <row r="1328" spans="1:64">
      <c r="A1328" s="145"/>
      <c r="B1328" s="145"/>
      <c r="C1328" s="145"/>
      <c r="D1328" s="145"/>
      <c r="E1328" s="145"/>
      <c r="F1328" s="145"/>
      <c r="G1328" s="145"/>
      <c r="H1328" s="145"/>
      <c r="I1328" s="145"/>
      <c r="J1328" s="145"/>
      <c r="K1328" s="145"/>
      <c r="L1328" s="145"/>
      <c r="M1328" s="145"/>
      <c r="N1328" s="145"/>
      <c r="O1328" s="145"/>
      <c r="P1328" s="292"/>
      <c r="Q1328" s="292"/>
      <c r="R1328" s="145"/>
      <c r="S1328" s="145"/>
      <c r="T1328" s="145"/>
      <c r="U1328" s="145"/>
      <c r="V1328" s="145"/>
      <c r="W1328" s="145"/>
      <c r="X1328" s="145"/>
      <c r="Y1328" s="145"/>
      <c r="Z1328" s="145"/>
      <c r="AA1328" s="145"/>
      <c r="AB1328" s="145"/>
      <c r="AC1328" s="145"/>
      <c r="AD1328" s="271"/>
      <c r="AE1328" s="271"/>
      <c r="AF1328" s="271"/>
      <c r="AG1328" s="271"/>
      <c r="AH1328" s="271"/>
      <c r="AI1328" s="271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  <c r="BC1328" s="145"/>
      <c r="BD1328" s="145"/>
      <c r="BE1328" s="145"/>
      <c r="BF1328" s="145"/>
      <c r="BG1328" s="145"/>
      <c r="BH1328" s="145"/>
      <c r="BI1328" s="145"/>
      <c r="BJ1328" s="145"/>
      <c r="BK1328" s="145"/>
      <c r="BL1328" s="145"/>
    </row>
    <row r="1329" spans="1:64">
      <c r="A1329" s="145"/>
      <c r="B1329" s="145"/>
      <c r="C1329" s="145"/>
      <c r="D1329" s="145"/>
      <c r="E1329" s="145"/>
      <c r="F1329" s="145"/>
      <c r="G1329" s="145"/>
      <c r="H1329" s="145"/>
      <c r="I1329" s="145"/>
      <c r="J1329" s="145"/>
      <c r="K1329" s="145"/>
      <c r="L1329" s="145"/>
      <c r="M1329" s="145"/>
      <c r="N1329" s="145"/>
      <c r="O1329" s="145"/>
      <c r="P1329" s="292"/>
      <c r="Q1329" s="292"/>
      <c r="R1329" s="145"/>
      <c r="S1329" s="145"/>
      <c r="T1329" s="145"/>
      <c r="U1329" s="145"/>
      <c r="V1329" s="145"/>
      <c r="W1329" s="145"/>
      <c r="X1329" s="145"/>
      <c r="Y1329" s="145"/>
      <c r="Z1329" s="145"/>
      <c r="AA1329" s="145"/>
      <c r="AB1329" s="145"/>
      <c r="AC1329" s="145"/>
      <c r="AD1329" s="271"/>
      <c r="AE1329" s="271"/>
      <c r="AF1329" s="271"/>
      <c r="AG1329" s="271"/>
      <c r="AH1329" s="271"/>
      <c r="AI1329" s="271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BJ1329" s="145"/>
      <c r="BK1329" s="145"/>
      <c r="BL1329" s="145"/>
    </row>
    <row r="1330" spans="1:64">
      <c r="A1330" s="145"/>
      <c r="B1330" s="145"/>
      <c r="C1330" s="145"/>
      <c r="D1330" s="145"/>
      <c r="E1330" s="145"/>
      <c r="F1330" s="145"/>
      <c r="G1330" s="145"/>
      <c r="H1330" s="145"/>
      <c r="I1330" s="145"/>
      <c r="J1330" s="145"/>
      <c r="K1330" s="145"/>
      <c r="L1330" s="145"/>
      <c r="M1330" s="145"/>
      <c r="N1330" s="145"/>
      <c r="O1330" s="145"/>
      <c r="P1330" s="292"/>
      <c r="Q1330" s="292"/>
      <c r="R1330" s="145"/>
      <c r="S1330" s="145"/>
      <c r="T1330" s="145"/>
      <c r="U1330" s="145"/>
      <c r="V1330" s="145"/>
      <c r="W1330" s="145"/>
      <c r="X1330" s="145"/>
      <c r="Y1330" s="145"/>
      <c r="Z1330" s="145"/>
      <c r="AA1330" s="145"/>
      <c r="AB1330" s="145"/>
      <c r="AC1330" s="145"/>
      <c r="AD1330" s="271"/>
      <c r="AE1330" s="271"/>
      <c r="AF1330" s="271"/>
      <c r="AG1330" s="271"/>
      <c r="AH1330" s="271"/>
      <c r="AI1330" s="271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45"/>
      <c r="BE1330" s="145"/>
      <c r="BF1330" s="145"/>
      <c r="BG1330" s="145"/>
      <c r="BH1330" s="145"/>
      <c r="BI1330" s="145"/>
      <c r="BJ1330" s="145"/>
      <c r="BK1330" s="145"/>
      <c r="BL1330" s="145"/>
    </row>
    <row r="1331" spans="1:64">
      <c r="A1331" s="145"/>
      <c r="B1331" s="145"/>
      <c r="C1331" s="145"/>
      <c r="D1331" s="145"/>
      <c r="E1331" s="145"/>
      <c r="F1331" s="145"/>
      <c r="G1331" s="145"/>
      <c r="H1331" s="145"/>
      <c r="I1331" s="145"/>
      <c r="J1331" s="145"/>
      <c r="K1331" s="145"/>
      <c r="L1331" s="145"/>
      <c r="M1331" s="145"/>
      <c r="N1331" s="145"/>
      <c r="O1331" s="145"/>
      <c r="P1331" s="292"/>
      <c r="Q1331" s="292"/>
      <c r="R1331" s="145"/>
      <c r="S1331" s="145"/>
      <c r="T1331" s="145"/>
      <c r="U1331" s="145"/>
      <c r="V1331" s="145"/>
      <c r="W1331" s="145"/>
      <c r="X1331" s="145"/>
      <c r="Y1331" s="145"/>
      <c r="Z1331" s="145"/>
      <c r="AA1331" s="145"/>
      <c r="AB1331" s="145"/>
      <c r="AC1331" s="145"/>
      <c r="AD1331" s="271"/>
      <c r="AE1331" s="271"/>
      <c r="AF1331" s="271"/>
      <c r="AG1331" s="271"/>
      <c r="AH1331" s="271"/>
      <c r="AI1331" s="271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BJ1331" s="145"/>
      <c r="BK1331" s="145"/>
      <c r="BL1331" s="145"/>
    </row>
    <row r="1332" spans="1:64">
      <c r="A1332" s="145"/>
      <c r="B1332" s="145"/>
      <c r="C1332" s="145"/>
      <c r="D1332" s="145"/>
      <c r="E1332" s="145"/>
      <c r="F1332" s="145"/>
      <c r="G1332" s="145"/>
      <c r="H1332" s="145"/>
      <c r="I1332" s="145"/>
      <c r="J1332" s="145"/>
      <c r="K1332" s="145"/>
      <c r="L1332" s="145"/>
      <c r="M1332" s="145"/>
      <c r="N1332" s="145"/>
      <c r="O1332" s="145"/>
      <c r="P1332" s="292"/>
      <c r="Q1332" s="292"/>
      <c r="R1332" s="145"/>
      <c r="S1332" s="145"/>
      <c r="T1332" s="145"/>
      <c r="U1332" s="145"/>
      <c r="V1332" s="145"/>
      <c r="W1332" s="145"/>
      <c r="X1332" s="145"/>
      <c r="Y1332" s="145"/>
      <c r="Z1332" s="145"/>
      <c r="AA1332" s="145"/>
      <c r="AB1332" s="145"/>
      <c r="AC1332" s="145"/>
      <c r="AD1332" s="271"/>
      <c r="AE1332" s="271"/>
      <c r="AF1332" s="271"/>
      <c r="AG1332" s="271"/>
      <c r="AH1332" s="271"/>
      <c r="AI1332" s="271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45"/>
      <c r="BE1332" s="145"/>
      <c r="BF1332" s="145"/>
      <c r="BG1332" s="145"/>
      <c r="BH1332" s="145"/>
      <c r="BI1332" s="145"/>
      <c r="BJ1332" s="145"/>
      <c r="BK1332" s="145"/>
      <c r="BL1332" s="145"/>
    </row>
    <row r="1333" spans="1:64">
      <c r="A1333" s="145"/>
      <c r="B1333" s="145"/>
      <c r="C1333" s="145"/>
      <c r="D1333" s="145"/>
      <c r="E1333" s="145"/>
      <c r="F1333" s="145"/>
      <c r="G1333" s="145"/>
      <c r="H1333" s="145"/>
      <c r="I1333" s="145"/>
      <c r="J1333" s="145"/>
      <c r="K1333" s="145"/>
      <c r="L1333" s="145"/>
      <c r="M1333" s="145"/>
      <c r="N1333" s="145"/>
      <c r="O1333" s="145"/>
      <c r="P1333" s="292"/>
      <c r="Q1333" s="292"/>
      <c r="R1333" s="145"/>
      <c r="S1333" s="145"/>
      <c r="T1333" s="145"/>
      <c r="U1333" s="145"/>
      <c r="V1333" s="145"/>
      <c r="W1333" s="145"/>
      <c r="X1333" s="145"/>
      <c r="Y1333" s="145"/>
      <c r="Z1333" s="145"/>
      <c r="AA1333" s="145"/>
      <c r="AB1333" s="145"/>
      <c r="AC1333" s="145"/>
      <c r="AD1333" s="271"/>
      <c r="AE1333" s="271"/>
      <c r="AF1333" s="271"/>
      <c r="AG1333" s="271"/>
      <c r="AH1333" s="271"/>
      <c r="AI1333" s="271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BJ1333" s="145"/>
      <c r="BK1333" s="145"/>
      <c r="BL1333" s="145"/>
    </row>
    <row r="1334" spans="1:64">
      <c r="A1334" s="145"/>
      <c r="B1334" s="145"/>
      <c r="C1334" s="145"/>
      <c r="D1334" s="145"/>
      <c r="E1334" s="145"/>
      <c r="F1334" s="145"/>
      <c r="G1334" s="145"/>
      <c r="H1334" s="145"/>
      <c r="I1334" s="145"/>
      <c r="J1334" s="145"/>
      <c r="K1334" s="145"/>
      <c r="L1334" s="145"/>
      <c r="M1334" s="145"/>
      <c r="N1334" s="145"/>
      <c r="O1334" s="145"/>
      <c r="P1334" s="292"/>
      <c r="Q1334" s="292"/>
      <c r="R1334" s="145"/>
      <c r="S1334" s="145"/>
      <c r="T1334" s="145"/>
      <c r="U1334" s="145"/>
      <c r="V1334" s="145"/>
      <c r="W1334" s="145"/>
      <c r="X1334" s="145"/>
      <c r="Y1334" s="145"/>
      <c r="Z1334" s="145"/>
      <c r="AA1334" s="145"/>
      <c r="AB1334" s="145"/>
      <c r="AC1334" s="145"/>
      <c r="AD1334" s="271"/>
      <c r="AE1334" s="271"/>
      <c r="AF1334" s="271"/>
      <c r="AG1334" s="271"/>
      <c r="AH1334" s="271"/>
      <c r="AI1334" s="271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45"/>
      <c r="BE1334" s="145"/>
      <c r="BF1334" s="145"/>
      <c r="BG1334" s="145"/>
      <c r="BH1334" s="145"/>
      <c r="BI1334" s="145"/>
      <c r="BJ1334" s="145"/>
      <c r="BK1334" s="145"/>
      <c r="BL1334" s="145"/>
    </row>
    <row r="1335" spans="1:64">
      <c r="A1335" s="145"/>
      <c r="B1335" s="145"/>
      <c r="C1335" s="145"/>
      <c r="D1335" s="145"/>
      <c r="E1335" s="145"/>
      <c r="F1335" s="145"/>
      <c r="G1335" s="145"/>
      <c r="H1335" s="145"/>
      <c r="I1335" s="145"/>
      <c r="J1335" s="145"/>
      <c r="K1335" s="145"/>
      <c r="L1335" s="145"/>
      <c r="M1335" s="145"/>
      <c r="N1335" s="145"/>
      <c r="O1335" s="145"/>
      <c r="P1335" s="292"/>
      <c r="Q1335" s="292"/>
      <c r="R1335" s="145"/>
      <c r="S1335" s="145"/>
      <c r="T1335" s="145"/>
      <c r="U1335" s="145"/>
      <c r="V1335" s="145"/>
      <c r="W1335" s="145"/>
      <c r="X1335" s="145"/>
      <c r="Y1335" s="145"/>
      <c r="Z1335" s="145"/>
      <c r="AA1335" s="145"/>
      <c r="AB1335" s="145"/>
      <c r="AC1335" s="145"/>
      <c r="AD1335" s="271"/>
      <c r="AE1335" s="271"/>
      <c r="AF1335" s="271"/>
      <c r="AG1335" s="271"/>
      <c r="AH1335" s="271"/>
      <c r="AI1335" s="271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  <c r="BB1335" s="145"/>
      <c r="BC1335" s="145"/>
      <c r="BD1335" s="145"/>
      <c r="BE1335" s="145"/>
      <c r="BF1335" s="145"/>
      <c r="BG1335" s="145"/>
      <c r="BH1335" s="145"/>
      <c r="BI1335" s="145"/>
      <c r="BJ1335" s="145"/>
      <c r="BK1335" s="145"/>
      <c r="BL1335" s="145"/>
    </row>
    <row r="1336" spans="1:64">
      <c r="A1336" s="145"/>
      <c r="B1336" s="145"/>
      <c r="C1336" s="145"/>
      <c r="D1336" s="145"/>
      <c r="E1336" s="145"/>
      <c r="F1336" s="145"/>
      <c r="G1336" s="145"/>
      <c r="H1336" s="145"/>
      <c r="I1336" s="145"/>
      <c r="J1336" s="145"/>
      <c r="K1336" s="145"/>
      <c r="L1336" s="145"/>
      <c r="M1336" s="145"/>
      <c r="N1336" s="145"/>
      <c r="O1336" s="145"/>
      <c r="P1336" s="292"/>
      <c r="Q1336" s="292"/>
      <c r="R1336" s="145"/>
      <c r="S1336" s="145"/>
      <c r="T1336" s="145"/>
      <c r="U1336" s="145"/>
      <c r="V1336" s="145"/>
      <c r="W1336" s="145"/>
      <c r="X1336" s="145"/>
      <c r="Y1336" s="145"/>
      <c r="Z1336" s="145"/>
      <c r="AA1336" s="145"/>
      <c r="AB1336" s="145"/>
      <c r="AC1336" s="145"/>
      <c r="AD1336" s="271"/>
      <c r="AE1336" s="271"/>
      <c r="AF1336" s="271"/>
      <c r="AG1336" s="271"/>
      <c r="AH1336" s="271"/>
      <c r="AI1336" s="271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  <c r="BC1336" s="145"/>
      <c r="BD1336" s="145"/>
      <c r="BE1336" s="145"/>
      <c r="BF1336" s="145"/>
      <c r="BG1336" s="145"/>
      <c r="BH1336" s="145"/>
      <c r="BI1336" s="145"/>
      <c r="BJ1336" s="145"/>
      <c r="BK1336" s="145"/>
      <c r="BL1336" s="145"/>
    </row>
    <row r="1337" spans="1:64">
      <c r="A1337" s="145"/>
      <c r="B1337" s="145"/>
      <c r="C1337" s="145"/>
      <c r="D1337" s="145"/>
      <c r="E1337" s="145"/>
      <c r="F1337" s="145"/>
      <c r="G1337" s="145"/>
      <c r="H1337" s="145"/>
      <c r="I1337" s="145"/>
      <c r="J1337" s="145"/>
      <c r="K1337" s="145"/>
      <c r="L1337" s="145"/>
      <c r="M1337" s="145"/>
      <c r="N1337" s="145"/>
      <c r="O1337" s="145"/>
      <c r="P1337" s="292"/>
      <c r="Q1337" s="292"/>
      <c r="R1337" s="145"/>
      <c r="S1337" s="145"/>
      <c r="T1337" s="145"/>
      <c r="U1337" s="145"/>
      <c r="V1337" s="145"/>
      <c r="W1337" s="145"/>
      <c r="X1337" s="145"/>
      <c r="Y1337" s="145"/>
      <c r="Z1337" s="145"/>
      <c r="AA1337" s="145"/>
      <c r="AB1337" s="145"/>
      <c r="AC1337" s="145"/>
      <c r="AD1337" s="271"/>
      <c r="AE1337" s="271"/>
      <c r="AF1337" s="271"/>
      <c r="AG1337" s="271"/>
      <c r="AH1337" s="271"/>
      <c r="AI1337" s="271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  <c r="BC1337" s="145"/>
      <c r="BD1337" s="145"/>
      <c r="BE1337" s="145"/>
      <c r="BF1337" s="145"/>
      <c r="BG1337" s="145"/>
      <c r="BH1337" s="145"/>
      <c r="BI1337" s="145"/>
      <c r="BJ1337" s="145"/>
      <c r="BK1337" s="145"/>
      <c r="BL1337" s="145"/>
    </row>
    <row r="1338" spans="1:64">
      <c r="A1338" s="145"/>
      <c r="B1338" s="145"/>
      <c r="C1338" s="145"/>
      <c r="D1338" s="145"/>
      <c r="E1338" s="145"/>
      <c r="F1338" s="145"/>
      <c r="G1338" s="145"/>
      <c r="H1338" s="145"/>
      <c r="I1338" s="145"/>
      <c r="J1338" s="145"/>
      <c r="K1338" s="145"/>
      <c r="L1338" s="145"/>
      <c r="M1338" s="145"/>
      <c r="N1338" s="145"/>
      <c r="O1338" s="145"/>
      <c r="P1338" s="292"/>
      <c r="Q1338" s="292"/>
      <c r="R1338" s="145"/>
      <c r="S1338" s="145"/>
      <c r="T1338" s="145"/>
      <c r="U1338" s="145"/>
      <c r="V1338" s="145"/>
      <c r="W1338" s="145"/>
      <c r="X1338" s="145"/>
      <c r="Y1338" s="145"/>
      <c r="Z1338" s="145"/>
      <c r="AA1338" s="145"/>
      <c r="AB1338" s="145"/>
      <c r="AC1338" s="145"/>
      <c r="AD1338" s="271"/>
      <c r="AE1338" s="271"/>
      <c r="AF1338" s="271"/>
      <c r="AG1338" s="271"/>
      <c r="AH1338" s="271"/>
      <c r="AI1338" s="271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BJ1338" s="145"/>
      <c r="BK1338" s="145"/>
      <c r="BL1338" s="145"/>
    </row>
    <row r="1339" spans="1:64">
      <c r="A1339" s="145"/>
      <c r="B1339" s="145"/>
      <c r="C1339" s="145"/>
      <c r="D1339" s="145"/>
      <c r="E1339" s="145"/>
      <c r="F1339" s="145"/>
      <c r="G1339" s="145"/>
      <c r="H1339" s="145"/>
      <c r="I1339" s="145"/>
      <c r="J1339" s="145"/>
      <c r="K1339" s="145"/>
      <c r="L1339" s="145"/>
      <c r="M1339" s="145"/>
      <c r="N1339" s="145"/>
      <c r="O1339" s="145"/>
      <c r="P1339" s="292"/>
      <c r="Q1339" s="292"/>
      <c r="R1339" s="145"/>
      <c r="S1339" s="145"/>
      <c r="T1339" s="145"/>
      <c r="U1339" s="145"/>
      <c r="V1339" s="145"/>
      <c r="W1339" s="145"/>
      <c r="X1339" s="145"/>
      <c r="Y1339" s="145"/>
      <c r="Z1339" s="145"/>
      <c r="AA1339" s="145"/>
      <c r="AB1339" s="145"/>
      <c r="AC1339" s="145"/>
      <c r="AD1339" s="271"/>
      <c r="AE1339" s="271"/>
      <c r="AF1339" s="271"/>
      <c r="AG1339" s="271"/>
      <c r="AH1339" s="271"/>
      <c r="AI1339" s="271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  <c r="BC1339" s="145"/>
      <c r="BD1339" s="145"/>
      <c r="BE1339" s="145"/>
      <c r="BF1339" s="145"/>
      <c r="BG1339" s="145"/>
      <c r="BH1339" s="145"/>
      <c r="BI1339" s="145"/>
      <c r="BJ1339" s="145"/>
      <c r="BK1339" s="145"/>
      <c r="BL1339" s="145"/>
    </row>
    <row r="1340" spans="1:64">
      <c r="A1340" s="145"/>
      <c r="B1340" s="145"/>
      <c r="C1340" s="145"/>
      <c r="D1340" s="145"/>
      <c r="E1340" s="145"/>
      <c r="F1340" s="145"/>
      <c r="G1340" s="145"/>
      <c r="H1340" s="145"/>
      <c r="I1340" s="145"/>
      <c r="J1340" s="145"/>
      <c r="K1340" s="145"/>
      <c r="L1340" s="145"/>
      <c r="M1340" s="145"/>
      <c r="N1340" s="145"/>
      <c r="O1340" s="145"/>
      <c r="P1340" s="292"/>
      <c r="Q1340" s="292"/>
      <c r="R1340" s="145"/>
      <c r="S1340" s="145"/>
      <c r="T1340" s="145"/>
      <c r="U1340" s="145"/>
      <c r="V1340" s="145"/>
      <c r="W1340" s="145"/>
      <c r="X1340" s="145"/>
      <c r="Y1340" s="145"/>
      <c r="Z1340" s="145"/>
      <c r="AA1340" s="145"/>
      <c r="AB1340" s="145"/>
      <c r="AC1340" s="145"/>
      <c r="AD1340" s="271"/>
      <c r="AE1340" s="271"/>
      <c r="AF1340" s="271"/>
      <c r="AG1340" s="271"/>
      <c r="AH1340" s="271"/>
      <c r="AI1340" s="271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  <c r="BC1340" s="145"/>
      <c r="BD1340" s="145"/>
      <c r="BE1340" s="145"/>
      <c r="BF1340" s="145"/>
      <c r="BG1340" s="145"/>
      <c r="BH1340" s="145"/>
      <c r="BI1340" s="145"/>
      <c r="BJ1340" s="145"/>
      <c r="BK1340" s="145"/>
      <c r="BL1340" s="145"/>
    </row>
    <row r="1341" spans="1:64">
      <c r="A1341" s="145"/>
      <c r="B1341" s="145"/>
      <c r="C1341" s="145"/>
      <c r="D1341" s="145"/>
      <c r="E1341" s="145"/>
      <c r="F1341" s="145"/>
      <c r="G1341" s="145"/>
      <c r="H1341" s="145"/>
      <c r="I1341" s="145"/>
      <c r="J1341" s="145"/>
      <c r="K1341" s="145"/>
      <c r="L1341" s="145"/>
      <c r="M1341" s="145"/>
      <c r="N1341" s="145"/>
      <c r="O1341" s="145"/>
      <c r="P1341" s="292"/>
      <c r="Q1341" s="292"/>
      <c r="R1341" s="145"/>
      <c r="S1341" s="145"/>
      <c r="T1341" s="145"/>
      <c r="U1341" s="145"/>
      <c r="V1341" s="145"/>
      <c r="W1341" s="145"/>
      <c r="X1341" s="145"/>
      <c r="Y1341" s="145"/>
      <c r="Z1341" s="145"/>
      <c r="AA1341" s="145"/>
      <c r="AB1341" s="145"/>
      <c r="AC1341" s="145"/>
      <c r="AD1341" s="271"/>
      <c r="AE1341" s="271"/>
      <c r="AF1341" s="271"/>
      <c r="AG1341" s="271"/>
      <c r="AH1341" s="271"/>
      <c r="AI1341" s="271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45"/>
      <c r="BE1341" s="145"/>
      <c r="BF1341" s="145"/>
      <c r="BG1341" s="145"/>
      <c r="BH1341" s="145"/>
      <c r="BI1341" s="145"/>
      <c r="BJ1341" s="145"/>
      <c r="BK1341" s="145"/>
      <c r="BL1341" s="145"/>
    </row>
    <row r="1342" spans="1:64">
      <c r="A1342" s="145"/>
      <c r="B1342" s="145"/>
      <c r="C1342" s="145"/>
      <c r="D1342" s="145"/>
      <c r="E1342" s="145"/>
      <c r="F1342" s="145"/>
      <c r="G1342" s="145"/>
      <c r="H1342" s="145"/>
      <c r="I1342" s="145"/>
      <c r="J1342" s="145"/>
      <c r="K1342" s="145"/>
      <c r="L1342" s="145"/>
      <c r="M1342" s="145"/>
      <c r="N1342" s="145"/>
      <c r="O1342" s="145"/>
      <c r="P1342" s="292"/>
      <c r="Q1342" s="292"/>
      <c r="R1342" s="145"/>
      <c r="S1342" s="145"/>
      <c r="T1342" s="145"/>
      <c r="U1342" s="145"/>
      <c r="V1342" s="145"/>
      <c r="W1342" s="145"/>
      <c r="X1342" s="145"/>
      <c r="Y1342" s="145"/>
      <c r="Z1342" s="145"/>
      <c r="AA1342" s="145"/>
      <c r="AB1342" s="145"/>
      <c r="AC1342" s="145"/>
      <c r="AD1342" s="271"/>
      <c r="AE1342" s="271"/>
      <c r="AF1342" s="271"/>
      <c r="AG1342" s="271"/>
      <c r="AH1342" s="271"/>
      <c r="AI1342" s="271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BJ1342" s="145"/>
      <c r="BK1342" s="145"/>
      <c r="BL1342" s="145"/>
    </row>
    <row r="1343" spans="1:64">
      <c r="A1343" s="145"/>
      <c r="B1343" s="145"/>
      <c r="C1343" s="145"/>
      <c r="D1343" s="145"/>
      <c r="E1343" s="145"/>
      <c r="F1343" s="145"/>
      <c r="G1343" s="145"/>
      <c r="H1343" s="145"/>
      <c r="I1343" s="145"/>
      <c r="J1343" s="145"/>
      <c r="K1343" s="145"/>
      <c r="L1343" s="145"/>
      <c r="M1343" s="145"/>
      <c r="N1343" s="145"/>
      <c r="O1343" s="145"/>
      <c r="P1343" s="292"/>
      <c r="Q1343" s="292"/>
      <c r="R1343" s="145"/>
      <c r="S1343" s="145"/>
      <c r="T1343" s="145"/>
      <c r="U1343" s="145"/>
      <c r="V1343" s="145"/>
      <c r="W1343" s="145"/>
      <c r="X1343" s="145"/>
      <c r="Y1343" s="145"/>
      <c r="Z1343" s="145"/>
      <c r="AA1343" s="145"/>
      <c r="AB1343" s="145"/>
      <c r="AC1343" s="145"/>
      <c r="AD1343" s="271"/>
      <c r="AE1343" s="271"/>
      <c r="AF1343" s="271"/>
      <c r="AG1343" s="271"/>
      <c r="AH1343" s="271"/>
      <c r="AI1343" s="271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45"/>
      <c r="BE1343" s="145"/>
      <c r="BF1343" s="145"/>
      <c r="BG1343" s="145"/>
      <c r="BH1343" s="145"/>
      <c r="BI1343" s="145"/>
      <c r="BJ1343" s="145"/>
      <c r="BK1343" s="145"/>
      <c r="BL1343" s="145"/>
    </row>
    <row r="1344" spans="1:64">
      <c r="A1344" s="145"/>
      <c r="B1344" s="145"/>
      <c r="C1344" s="145"/>
      <c r="D1344" s="145"/>
      <c r="E1344" s="145"/>
      <c r="F1344" s="145"/>
      <c r="G1344" s="145"/>
      <c r="H1344" s="145"/>
      <c r="I1344" s="145"/>
      <c r="J1344" s="145"/>
      <c r="K1344" s="145"/>
      <c r="L1344" s="145"/>
      <c r="M1344" s="145"/>
      <c r="N1344" s="145"/>
      <c r="O1344" s="145"/>
      <c r="P1344" s="292"/>
      <c r="Q1344" s="292"/>
      <c r="R1344" s="145"/>
      <c r="S1344" s="145"/>
      <c r="T1344" s="145"/>
      <c r="U1344" s="145"/>
      <c r="V1344" s="145"/>
      <c r="W1344" s="145"/>
      <c r="X1344" s="145"/>
      <c r="Y1344" s="145"/>
      <c r="Z1344" s="145"/>
      <c r="AA1344" s="145"/>
      <c r="AB1344" s="145"/>
      <c r="AC1344" s="145"/>
      <c r="AD1344" s="271"/>
      <c r="AE1344" s="271"/>
      <c r="AF1344" s="271"/>
      <c r="AG1344" s="271"/>
      <c r="AH1344" s="271"/>
      <c r="AI1344" s="271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45"/>
      <c r="BE1344" s="145"/>
      <c r="BF1344" s="145"/>
      <c r="BG1344" s="145"/>
      <c r="BH1344" s="145"/>
      <c r="BI1344" s="145"/>
      <c r="BJ1344" s="145"/>
      <c r="BK1344" s="145"/>
      <c r="BL1344" s="145"/>
    </row>
    <row r="1345" spans="1:64">
      <c r="A1345" s="145"/>
      <c r="B1345" s="145"/>
      <c r="C1345" s="145"/>
      <c r="D1345" s="145"/>
      <c r="E1345" s="145"/>
      <c r="F1345" s="145"/>
      <c r="G1345" s="145"/>
      <c r="H1345" s="145"/>
      <c r="I1345" s="145"/>
      <c r="J1345" s="145"/>
      <c r="K1345" s="145"/>
      <c r="L1345" s="145"/>
      <c r="M1345" s="145"/>
      <c r="N1345" s="145"/>
      <c r="O1345" s="145"/>
      <c r="P1345" s="292"/>
      <c r="Q1345" s="292"/>
      <c r="R1345" s="145"/>
      <c r="S1345" s="145"/>
      <c r="T1345" s="145"/>
      <c r="U1345" s="145"/>
      <c r="V1345" s="145"/>
      <c r="W1345" s="145"/>
      <c r="X1345" s="145"/>
      <c r="Y1345" s="145"/>
      <c r="Z1345" s="145"/>
      <c r="AA1345" s="145"/>
      <c r="AB1345" s="145"/>
      <c r="AC1345" s="145"/>
      <c r="AD1345" s="271"/>
      <c r="AE1345" s="271"/>
      <c r="AF1345" s="271"/>
      <c r="AG1345" s="271"/>
      <c r="AH1345" s="271"/>
      <c r="AI1345" s="271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45"/>
      <c r="BE1345" s="145"/>
      <c r="BF1345" s="145"/>
      <c r="BG1345" s="145"/>
      <c r="BH1345" s="145"/>
      <c r="BI1345" s="145"/>
      <c r="BJ1345" s="145"/>
      <c r="BK1345" s="145"/>
      <c r="BL1345" s="145"/>
    </row>
    <row r="1346" spans="1:64">
      <c r="A1346" s="145"/>
      <c r="B1346" s="145"/>
      <c r="C1346" s="145"/>
      <c r="D1346" s="145"/>
      <c r="E1346" s="145"/>
      <c r="F1346" s="145"/>
      <c r="G1346" s="145"/>
      <c r="H1346" s="145"/>
      <c r="I1346" s="145"/>
      <c r="J1346" s="145"/>
      <c r="K1346" s="145"/>
      <c r="L1346" s="145"/>
      <c r="M1346" s="145"/>
      <c r="N1346" s="145"/>
      <c r="O1346" s="145"/>
      <c r="P1346" s="292"/>
      <c r="Q1346" s="292"/>
      <c r="R1346" s="145"/>
      <c r="S1346" s="145"/>
      <c r="T1346" s="145"/>
      <c r="U1346" s="145"/>
      <c r="V1346" s="145"/>
      <c r="W1346" s="145"/>
      <c r="X1346" s="145"/>
      <c r="Y1346" s="145"/>
      <c r="Z1346" s="145"/>
      <c r="AA1346" s="145"/>
      <c r="AB1346" s="145"/>
      <c r="AC1346" s="145"/>
      <c r="AD1346" s="271"/>
      <c r="AE1346" s="271"/>
      <c r="AF1346" s="271"/>
      <c r="AG1346" s="271"/>
      <c r="AH1346" s="271"/>
      <c r="AI1346" s="271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  <c r="BC1346" s="145"/>
      <c r="BD1346" s="145"/>
      <c r="BE1346" s="145"/>
      <c r="BF1346" s="145"/>
      <c r="BG1346" s="145"/>
      <c r="BH1346" s="145"/>
      <c r="BI1346" s="145"/>
      <c r="BJ1346" s="145"/>
      <c r="BK1346" s="145"/>
      <c r="BL1346" s="145"/>
    </row>
    <row r="1347" spans="1:64">
      <c r="A1347" s="145"/>
      <c r="B1347" s="145"/>
      <c r="C1347" s="145"/>
      <c r="D1347" s="145"/>
      <c r="E1347" s="145"/>
      <c r="F1347" s="145"/>
      <c r="G1347" s="145"/>
      <c r="H1347" s="145"/>
      <c r="I1347" s="145"/>
      <c r="J1347" s="145"/>
      <c r="K1347" s="145"/>
      <c r="L1347" s="145"/>
      <c r="M1347" s="145"/>
      <c r="N1347" s="145"/>
      <c r="O1347" s="145"/>
      <c r="P1347" s="292"/>
      <c r="Q1347" s="292"/>
      <c r="R1347" s="145"/>
      <c r="S1347" s="145"/>
      <c r="T1347" s="145"/>
      <c r="U1347" s="145"/>
      <c r="V1347" s="145"/>
      <c r="W1347" s="145"/>
      <c r="X1347" s="145"/>
      <c r="Y1347" s="145"/>
      <c r="Z1347" s="145"/>
      <c r="AA1347" s="145"/>
      <c r="AB1347" s="145"/>
      <c r="AC1347" s="145"/>
      <c r="AD1347" s="271"/>
      <c r="AE1347" s="271"/>
      <c r="AF1347" s="271"/>
      <c r="AG1347" s="271"/>
      <c r="AH1347" s="271"/>
      <c r="AI1347" s="271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  <c r="BB1347" s="145"/>
      <c r="BC1347" s="145"/>
      <c r="BD1347" s="145"/>
      <c r="BE1347" s="145"/>
      <c r="BF1347" s="145"/>
      <c r="BG1347" s="145"/>
      <c r="BH1347" s="145"/>
      <c r="BI1347" s="145"/>
      <c r="BJ1347" s="145"/>
      <c r="BK1347" s="145"/>
      <c r="BL1347" s="145"/>
    </row>
    <row r="1348" spans="1:64">
      <c r="A1348" s="145"/>
      <c r="B1348" s="145"/>
      <c r="C1348" s="145"/>
      <c r="D1348" s="145"/>
      <c r="E1348" s="145"/>
      <c r="F1348" s="145"/>
      <c r="G1348" s="145"/>
      <c r="H1348" s="145"/>
      <c r="I1348" s="145"/>
      <c r="J1348" s="145"/>
      <c r="K1348" s="145"/>
      <c r="L1348" s="145"/>
      <c r="M1348" s="145"/>
      <c r="N1348" s="145"/>
      <c r="O1348" s="145"/>
      <c r="P1348" s="292"/>
      <c r="Q1348" s="292"/>
      <c r="R1348" s="145"/>
      <c r="S1348" s="145"/>
      <c r="T1348" s="145"/>
      <c r="U1348" s="145"/>
      <c r="V1348" s="145"/>
      <c r="W1348" s="145"/>
      <c r="X1348" s="145"/>
      <c r="Y1348" s="145"/>
      <c r="Z1348" s="145"/>
      <c r="AA1348" s="145"/>
      <c r="AB1348" s="145"/>
      <c r="AC1348" s="145"/>
      <c r="AD1348" s="271"/>
      <c r="AE1348" s="271"/>
      <c r="AF1348" s="271"/>
      <c r="AG1348" s="271"/>
      <c r="AH1348" s="271"/>
      <c r="AI1348" s="271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  <c r="BC1348" s="145"/>
      <c r="BD1348" s="145"/>
      <c r="BE1348" s="145"/>
      <c r="BF1348" s="145"/>
      <c r="BG1348" s="145"/>
      <c r="BH1348" s="145"/>
      <c r="BI1348" s="145"/>
      <c r="BJ1348" s="145"/>
      <c r="BK1348" s="145"/>
      <c r="BL1348" s="145"/>
    </row>
    <row r="1349" spans="1:64">
      <c r="A1349" s="145"/>
      <c r="B1349" s="145"/>
      <c r="C1349" s="145"/>
      <c r="D1349" s="145"/>
      <c r="E1349" s="145"/>
      <c r="F1349" s="145"/>
      <c r="G1349" s="145"/>
      <c r="H1349" s="145"/>
      <c r="I1349" s="145"/>
      <c r="J1349" s="145"/>
      <c r="K1349" s="145"/>
      <c r="L1349" s="145"/>
      <c r="M1349" s="145"/>
      <c r="N1349" s="145"/>
      <c r="O1349" s="145"/>
      <c r="P1349" s="292"/>
      <c r="Q1349" s="292"/>
      <c r="R1349" s="145"/>
      <c r="S1349" s="145"/>
      <c r="T1349" s="145"/>
      <c r="U1349" s="145"/>
      <c r="V1349" s="145"/>
      <c r="W1349" s="145"/>
      <c r="X1349" s="145"/>
      <c r="Y1349" s="145"/>
      <c r="Z1349" s="145"/>
      <c r="AA1349" s="145"/>
      <c r="AB1349" s="145"/>
      <c r="AC1349" s="145"/>
      <c r="AD1349" s="271"/>
      <c r="AE1349" s="271"/>
      <c r="AF1349" s="271"/>
      <c r="AG1349" s="271"/>
      <c r="AH1349" s="271"/>
      <c r="AI1349" s="271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  <c r="BB1349" s="145"/>
      <c r="BC1349" s="145"/>
      <c r="BD1349" s="145"/>
      <c r="BE1349" s="145"/>
      <c r="BF1349" s="145"/>
      <c r="BG1349" s="145"/>
      <c r="BH1349" s="145"/>
      <c r="BI1349" s="145"/>
      <c r="BJ1349" s="145"/>
      <c r="BK1349" s="145"/>
      <c r="BL1349" s="145"/>
    </row>
    <row r="1350" spans="1:64">
      <c r="A1350" s="145"/>
      <c r="B1350" s="145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5"/>
      <c r="M1350" s="145"/>
      <c r="N1350" s="145"/>
      <c r="O1350" s="145"/>
      <c r="P1350" s="292"/>
      <c r="Q1350" s="292"/>
      <c r="R1350" s="145"/>
      <c r="S1350" s="145"/>
      <c r="T1350" s="145"/>
      <c r="U1350" s="145"/>
      <c r="V1350" s="145"/>
      <c r="W1350" s="145"/>
      <c r="X1350" s="145"/>
      <c r="Y1350" s="145"/>
      <c r="Z1350" s="145"/>
      <c r="AA1350" s="145"/>
      <c r="AB1350" s="145"/>
      <c r="AC1350" s="145"/>
      <c r="AD1350" s="271"/>
      <c r="AE1350" s="271"/>
      <c r="AF1350" s="271"/>
      <c r="AG1350" s="271"/>
      <c r="AH1350" s="271"/>
      <c r="AI1350" s="271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  <c r="BC1350" s="145"/>
      <c r="BD1350" s="145"/>
      <c r="BE1350" s="145"/>
      <c r="BF1350" s="145"/>
      <c r="BG1350" s="145"/>
      <c r="BH1350" s="145"/>
      <c r="BI1350" s="145"/>
      <c r="BJ1350" s="145"/>
      <c r="BK1350" s="145"/>
      <c r="BL1350" s="145"/>
    </row>
    <row r="1351" spans="1:64">
      <c r="A1351" s="145"/>
      <c r="B1351" s="145"/>
      <c r="C1351" s="145"/>
      <c r="D1351" s="145"/>
      <c r="E1351" s="145"/>
      <c r="F1351" s="145"/>
      <c r="G1351" s="145"/>
      <c r="H1351" s="145"/>
      <c r="I1351" s="145"/>
      <c r="J1351" s="145"/>
      <c r="K1351" s="145"/>
      <c r="L1351" s="145"/>
      <c r="M1351" s="145"/>
      <c r="N1351" s="145"/>
      <c r="O1351" s="145"/>
      <c r="P1351" s="292"/>
      <c r="Q1351" s="292"/>
      <c r="R1351" s="145"/>
      <c r="S1351" s="145"/>
      <c r="T1351" s="145"/>
      <c r="U1351" s="145"/>
      <c r="V1351" s="145"/>
      <c r="W1351" s="145"/>
      <c r="X1351" s="145"/>
      <c r="Y1351" s="145"/>
      <c r="Z1351" s="145"/>
      <c r="AA1351" s="145"/>
      <c r="AB1351" s="145"/>
      <c r="AC1351" s="145"/>
      <c r="AD1351" s="271"/>
      <c r="AE1351" s="271"/>
      <c r="AF1351" s="271"/>
      <c r="AG1351" s="271"/>
      <c r="AH1351" s="271"/>
      <c r="AI1351" s="271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BJ1351" s="145"/>
      <c r="BK1351" s="145"/>
      <c r="BL1351" s="145"/>
    </row>
    <row r="1352" spans="1:64">
      <c r="A1352" s="145"/>
      <c r="B1352" s="145"/>
      <c r="C1352" s="145"/>
      <c r="D1352" s="145"/>
      <c r="E1352" s="145"/>
      <c r="F1352" s="145"/>
      <c r="G1352" s="145"/>
      <c r="H1352" s="145"/>
      <c r="I1352" s="145"/>
      <c r="J1352" s="145"/>
      <c r="K1352" s="145"/>
      <c r="L1352" s="145"/>
      <c r="M1352" s="145"/>
      <c r="N1352" s="145"/>
      <c r="O1352" s="145"/>
      <c r="P1352" s="292"/>
      <c r="Q1352" s="292"/>
      <c r="R1352" s="145"/>
      <c r="S1352" s="145"/>
      <c r="T1352" s="145"/>
      <c r="U1352" s="145"/>
      <c r="V1352" s="145"/>
      <c r="W1352" s="145"/>
      <c r="X1352" s="145"/>
      <c r="Y1352" s="145"/>
      <c r="Z1352" s="145"/>
      <c r="AA1352" s="145"/>
      <c r="AB1352" s="145"/>
      <c r="AC1352" s="145"/>
      <c r="AD1352" s="271"/>
      <c r="AE1352" s="271"/>
      <c r="AF1352" s="271"/>
      <c r="AG1352" s="271"/>
      <c r="AH1352" s="271"/>
      <c r="AI1352" s="271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BJ1352" s="145"/>
      <c r="BK1352" s="145"/>
      <c r="BL1352" s="145"/>
    </row>
    <row r="1353" spans="1:64">
      <c r="A1353" s="145"/>
      <c r="B1353" s="145"/>
      <c r="C1353" s="145"/>
      <c r="D1353" s="145"/>
      <c r="E1353" s="145"/>
      <c r="F1353" s="145"/>
      <c r="G1353" s="145"/>
      <c r="H1353" s="145"/>
      <c r="I1353" s="145"/>
      <c r="J1353" s="145"/>
      <c r="K1353" s="145"/>
      <c r="L1353" s="145"/>
      <c r="M1353" s="145"/>
      <c r="N1353" s="145"/>
      <c r="O1353" s="145"/>
      <c r="P1353" s="292"/>
      <c r="Q1353" s="292"/>
      <c r="R1353" s="145"/>
      <c r="S1353" s="145"/>
      <c r="T1353" s="145"/>
      <c r="U1353" s="145"/>
      <c r="V1353" s="145"/>
      <c r="W1353" s="145"/>
      <c r="X1353" s="145"/>
      <c r="Y1353" s="145"/>
      <c r="Z1353" s="145"/>
      <c r="AA1353" s="145"/>
      <c r="AB1353" s="145"/>
      <c r="AC1353" s="145"/>
      <c r="AD1353" s="271"/>
      <c r="AE1353" s="271"/>
      <c r="AF1353" s="271"/>
      <c r="AG1353" s="271"/>
      <c r="AH1353" s="271"/>
      <c r="AI1353" s="271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  <c r="BB1353" s="145"/>
      <c r="BC1353" s="145"/>
      <c r="BD1353" s="145"/>
      <c r="BE1353" s="145"/>
      <c r="BF1353" s="145"/>
      <c r="BG1353" s="145"/>
      <c r="BH1353" s="145"/>
      <c r="BI1353" s="145"/>
      <c r="BJ1353" s="145"/>
      <c r="BK1353" s="145"/>
      <c r="BL1353" s="145"/>
    </row>
    <row r="1354" spans="1:64">
      <c r="A1354" s="145"/>
      <c r="B1354" s="145"/>
      <c r="C1354" s="145"/>
      <c r="D1354" s="145"/>
      <c r="E1354" s="145"/>
      <c r="F1354" s="145"/>
      <c r="G1354" s="145"/>
      <c r="H1354" s="145"/>
      <c r="I1354" s="145"/>
      <c r="J1354" s="145"/>
      <c r="K1354" s="145"/>
      <c r="L1354" s="145"/>
      <c r="M1354" s="145"/>
      <c r="N1354" s="145"/>
      <c r="O1354" s="145"/>
      <c r="P1354" s="292"/>
      <c r="Q1354" s="292"/>
      <c r="R1354" s="145"/>
      <c r="S1354" s="145"/>
      <c r="T1354" s="145"/>
      <c r="U1354" s="145"/>
      <c r="V1354" s="145"/>
      <c r="W1354" s="145"/>
      <c r="X1354" s="145"/>
      <c r="Y1354" s="145"/>
      <c r="Z1354" s="145"/>
      <c r="AA1354" s="145"/>
      <c r="AB1354" s="145"/>
      <c r="AC1354" s="145"/>
      <c r="AD1354" s="271"/>
      <c r="AE1354" s="271"/>
      <c r="AF1354" s="271"/>
      <c r="AG1354" s="271"/>
      <c r="AH1354" s="271"/>
      <c r="AI1354" s="271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  <c r="BC1354" s="145"/>
      <c r="BD1354" s="145"/>
      <c r="BE1354" s="145"/>
      <c r="BF1354" s="145"/>
      <c r="BG1354" s="145"/>
      <c r="BH1354" s="145"/>
      <c r="BI1354" s="145"/>
      <c r="BJ1354" s="145"/>
      <c r="BK1354" s="145"/>
      <c r="BL1354" s="145"/>
    </row>
    <row r="1355" spans="1:64">
      <c r="A1355" s="145"/>
      <c r="B1355" s="145"/>
      <c r="C1355" s="145"/>
      <c r="D1355" s="145"/>
      <c r="E1355" s="145"/>
      <c r="F1355" s="145"/>
      <c r="G1355" s="145"/>
      <c r="H1355" s="145"/>
      <c r="I1355" s="145"/>
      <c r="J1355" s="145"/>
      <c r="K1355" s="145"/>
      <c r="L1355" s="145"/>
      <c r="M1355" s="145"/>
      <c r="N1355" s="145"/>
      <c r="O1355" s="145"/>
      <c r="P1355" s="292"/>
      <c r="Q1355" s="292"/>
      <c r="R1355" s="145"/>
      <c r="S1355" s="145"/>
      <c r="T1355" s="145"/>
      <c r="U1355" s="145"/>
      <c r="V1355" s="145"/>
      <c r="W1355" s="145"/>
      <c r="X1355" s="145"/>
      <c r="Y1355" s="145"/>
      <c r="Z1355" s="145"/>
      <c r="AA1355" s="145"/>
      <c r="AB1355" s="145"/>
      <c r="AC1355" s="145"/>
      <c r="AD1355" s="271"/>
      <c r="AE1355" s="271"/>
      <c r="AF1355" s="271"/>
      <c r="AG1355" s="271"/>
      <c r="AH1355" s="271"/>
      <c r="AI1355" s="271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  <c r="BC1355" s="145"/>
      <c r="BD1355" s="145"/>
      <c r="BE1355" s="145"/>
      <c r="BF1355" s="145"/>
      <c r="BG1355" s="145"/>
      <c r="BH1355" s="145"/>
      <c r="BI1355" s="145"/>
      <c r="BJ1355" s="145"/>
      <c r="BK1355" s="145"/>
      <c r="BL1355" s="145"/>
    </row>
    <row r="1356" spans="1:64">
      <c r="A1356" s="145"/>
      <c r="B1356" s="145"/>
      <c r="C1356" s="145"/>
      <c r="D1356" s="145"/>
      <c r="E1356" s="145"/>
      <c r="F1356" s="145"/>
      <c r="G1356" s="145"/>
      <c r="H1356" s="145"/>
      <c r="I1356" s="145"/>
      <c r="J1356" s="145"/>
      <c r="K1356" s="145"/>
      <c r="L1356" s="145"/>
      <c r="M1356" s="145"/>
      <c r="N1356" s="145"/>
      <c r="O1356" s="145"/>
      <c r="P1356" s="292"/>
      <c r="Q1356" s="292"/>
      <c r="R1356" s="145"/>
      <c r="S1356" s="145"/>
      <c r="T1356" s="145"/>
      <c r="U1356" s="145"/>
      <c r="V1356" s="145"/>
      <c r="W1356" s="145"/>
      <c r="X1356" s="145"/>
      <c r="Y1356" s="145"/>
      <c r="Z1356" s="145"/>
      <c r="AA1356" s="145"/>
      <c r="AB1356" s="145"/>
      <c r="AC1356" s="145"/>
      <c r="AD1356" s="271"/>
      <c r="AE1356" s="271"/>
      <c r="AF1356" s="271"/>
      <c r="AG1356" s="271"/>
      <c r="AH1356" s="271"/>
      <c r="AI1356" s="271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  <c r="BB1356" s="145"/>
      <c r="BC1356" s="145"/>
      <c r="BD1356" s="145"/>
      <c r="BE1356" s="145"/>
      <c r="BF1356" s="145"/>
      <c r="BG1356" s="145"/>
      <c r="BH1356" s="145"/>
      <c r="BI1356" s="145"/>
      <c r="BJ1356" s="145"/>
      <c r="BK1356" s="145"/>
      <c r="BL1356" s="145"/>
    </row>
  </sheetData>
  <sheetProtection algorithmName="SHA-512" hashValue="dgMd1TxmAJmoCbN3f/ay4ya6VtyNsakjUH5IpVF+eshZYLR+97uEX2fTtBWXJ/gZUjQykO48tKLjMMLAeYcLjg==" saltValue="tMCgxTXWiCa2hQkrwHUi0w==" spinCount="100000" sheet="1" selectLockedCells="1"/>
  <mergeCells count="41">
    <mergeCell ref="Y11:AA11"/>
    <mergeCell ref="A54:A62"/>
    <mergeCell ref="X12:X13"/>
    <mergeCell ref="Z12:Z13"/>
    <mergeCell ref="AA12:AA13"/>
    <mergeCell ref="Y12:Y13"/>
    <mergeCell ref="A14:A53"/>
    <mergeCell ref="Q12:Q13"/>
    <mergeCell ref="T12:T13"/>
    <mergeCell ref="U12:U13"/>
    <mergeCell ref="V12:V13"/>
    <mergeCell ref="W12:W13"/>
    <mergeCell ref="S11:W11"/>
    <mergeCell ref="R11:R13"/>
    <mergeCell ref="P12:P13"/>
    <mergeCell ref="M12:M13"/>
    <mergeCell ref="O12:O13"/>
    <mergeCell ref="S12:S13"/>
    <mergeCell ref="N12:N13"/>
    <mergeCell ref="L12:L13"/>
    <mergeCell ref="K12:K13"/>
    <mergeCell ref="E12:F13"/>
    <mergeCell ref="B12:B13"/>
    <mergeCell ref="C12:C13"/>
    <mergeCell ref="G12:H12"/>
    <mergeCell ref="I12:J12"/>
    <mergeCell ref="D12:D13"/>
    <mergeCell ref="B2:O2"/>
    <mergeCell ref="N7:W7"/>
    <mergeCell ref="B9:C9"/>
    <mergeCell ref="G8:I8"/>
    <mergeCell ref="D8:E8"/>
    <mergeCell ref="F9:F10"/>
    <mergeCell ref="B6:L6"/>
    <mergeCell ref="J8:L8"/>
    <mergeCell ref="J9:L9"/>
    <mergeCell ref="C7:L7"/>
    <mergeCell ref="D9:E9"/>
    <mergeCell ref="D10:E10"/>
    <mergeCell ref="B10:C10"/>
    <mergeCell ref="G9:I9"/>
  </mergeCells>
  <phoneticPr fontId="0" type="noConversion"/>
  <conditionalFormatting sqref="Q14:Q62">
    <cfRule type="cellIs" dxfId="0" priority="1" operator="greaterThan">
      <formula>0</formula>
    </cfRule>
  </conditionalFormatting>
  <hyperlinks>
    <hyperlink ref="B67" r:id="rId1"/>
    <hyperlink ref="S66" r:id="rId2"/>
    <hyperlink ref="S80" r:id="rId3"/>
  </hyperlinks>
  <pageMargins left="7.874015748031496E-2" right="7.874015748031496E-2" top="0.19685039370078741" bottom="0.15748031496062992" header="0" footer="0"/>
  <pageSetup paperSize="9" scale="57" orientation="landscape" r:id="rId4"/>
  <headerFooter alignWithMargins="0">
    <oddFooter>&amp;RFc7.05.03  rev: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1441"/>
  <sheetViews>
    <sheetView showZeros="0" zoomScaleNormal="100" zoomScalePageLayoutView="53" workbookViewId="0">
      <selection activeCell="B15" sqref="B15"/>
    </sheetView>
  </sheetViews>
  <sheetFormatPr baseColWidth="10" defaultRowHeight="12.75"/>
  <cols>
    <col min="1" max="1" width="5.5703125" style="3" customWidth="1"/>
    <col min="2" max="2" width="47.7109375" style="3" customWidth="1"/>
    <col min="3" max="3" width="20.7109375" style="3" customWidth="1"/>
    <col min="4" max="7" width="13.7109375" style="3" customWidth="1"/>
    <col min="8" max="8" width="13.7109375" style="153" customWidth="1"/>
    <col min="9" max="9" width="45.7109375" style="3" customWidth="1"/>
    <col min="10" max="10" width="30.7109375" style="3" customWidth="1"/>
    <col min="11" max="16384" width="11.42578125" style="3"/>
  </cols>
  <sheetData>
    <row r="1" spans="1:10" ht="13.5" thickBot="1"/>
    <row r="2" spans="1:10" ht="16.5" thickBot="1">
      <c r="A2" s="507" t="s">
        <v>242</v>
      </c>
      <c r="B2" s="508"/>
      <c r="C2" s="508"/>
      <c r="D2" s="508"/>
      <c r="E2" s="508"/>
      <c r="F2" s="508"/>
      <c r="G2" s="508"/>
      <c r="H2" s="508"/>
      <c r="I2" s="509"/>
      <c r="J2" s="352"/>
    </row>
    <row r="3" spans="1:10" ht="13.5" thickBot="1">
      <c r="B3" s="137"/>
      <c r="H3" s="3"/>
    </row>
    <row r="4" spans="1:10" ht="22.5" customHeight="1">
      <c r="B4" s="62" t="s">
        <v>233</v>
      </c>
      <c r="C4" s="381"/>
      <c r="D4" s="381"/>
      <c r="E4" s="381"/>
      <c r="F4" s="381"/>
      <c r="G4" s="382"/>
      <c r="H4" s="3"/>
    </row>
    <row r="5" spans="1:10">
      <c r="B5" s="383" t="s">
        <v>591</v>
      </c>
      <c r="C5" s="384"/>
      <c r="D5" s="384"/>
      <c r="E5" s="384"/>
      <c r="F5" s="384"/>
      <c r="G5" s="385"/>
      <c r="H5" s="3"/>
    </row>
    <row r="6" spans="1:10">
      <c r="B6" s="386" t="s">
        <v>592</v>
      </c>
      <c r="C6" s="384"/>
      <c r="D6" s="384"/>
      <c r="E6" s="384"/>
      <c r="F6" s="384"/>
      <c r="G6" s="385"/>
      <c r="H6" s="3"/>
    </row>
    <row r="7" spans="1:10">
      <c r="B7" s="700" t="s">
        <v>593</v>
      </c>
      <c r="C7" s="701"/>
      <c r="D7" s="701"/>
      <c r="E7" s="701"/>
      <c r="F7" s="701"/>
      <c r="G7" s="702"/>
      <c r="H7" s="3"/>
    </row>
    <row r="8" spans="1:10">
      <c r="B8" s="386"/>
      <c r="C8" s="384"/>
      <c r="D8" s="384"/>
      <c r="E8" s="384"/>
      <c r="F8" s="384"/>
      <c r="G8" s="385"/>
      <c r="H8" s="3"/>
    </row>
    <row r="9" spans="1:10" ht="13.5" thickBot="1">
      <c r="B9" s="387" t="s">
        <v>266</v>
      </c>
      <c r="C9" s="388"/>
      <c r="D9" s="388"/>
      <c r="E9" s="388"/>
      <c r="F9" s="388"/>
      <c r="G9" s="389"/>
      <c r="H9" s="3"/>
    </row>
    <row r="10" spans="1:10" s="390" customFormat="1">
      <c r="B10" s="391"/>
      <c r="C10" s="391"/>
      <c r="D10" s="391"/>
      <c r="E10" s="391"/>
      <c r="F10" s="391"/>
      <c r="G10" s="391"/>
      <c r="H10" s="391"/>
      <c r="I10" s="391"/>
      <c r="J10" s="391"/>
    </row>
    <row r="11" spans="1:10" s="390" customFormat="1">
      <c r="B11" s="392"/>
      <c r="C11" s="393"/>
    </row>
    <row r="12" spans="1:10" ht="23.25" customHeight="1">
      <c r="B12" s="41"/>
      <c r="C12" s="41"/>
      <c r="G12" s="60" t="s">
        <v>234</v>
      </c>
      <c r="H12" s="36">
        <f>SUM(H15:H65536)</f>
        <v>0</v>
      </c>
      <c r="I12" s="353"/>
    </row>
    <row r="13" spans="1:10" ht="57" customHeight="1">
      <c r="A13" s="510" t="s">
        <v>601</v>
      </c>
      <c r="B13" s="511" t="s">
        <v>263</v>
      </c>
      <c r="C13" s="511" t="s">
        <v>235</v>
      </c>
      <c r="D13" s="512" t="s">
        <v>301</v>
      </c>
      <c r="E13" s="512" t="s">
        <v>322</v>
      </c>
      <c r="F13" s="512" t="s">
        <v>594</v>
      </c>
      <c r="G13" s="244" t="s">
        <v>323</v>
      </c>
      <c r="H13" s="244" t="s">
        <v>595</v>
      </c>
      <c r="I13" s="512" t="s">
        <v>596</v>
      </c>
      <c r="J13" s="512" t="s">
        <v>324</v>
      </c>
    </row>
    <row r="14" spans="1:10" ht="41.25" customHeight="1">
      <c r="A14" s="510"/>
      <c r="B14" s="511"/>
      <c r="C14" s="511"/>
      <c r="D14" s="699"/>
      <c r="E14" s="699"/>
      <c r="F14" s="699"/>
      <c r="G14" s="245" t="s">
        <v>237</v>
      </c>
      <c r="H14" s="245" t="s">
        <v>238</v>
      </c>
      <c r="I14" s="699"/>
      <c r="J14" s="699"/>
    </row>
    <row r="15" spans="1:10" ht="12.75" customHeight="1">
      <c r="A15" s="16">
        <v>1</v>
      </c>
      <c r="B15" s="11"/>
      <c r="C15" s="11"/>
      <c r="D15" s="12"/>
      <c r="E15" s="47"/>
      <c r="F15" s="47"/>
      <c r="G15" s="13"/>
      <c r="H15" s="13"/>
      <c r="I15" s="11"/>
      <c r="J15" s="81"/>
    </row>
    <row r="16" spans="1:10">
      <c r="A16" s="16">
        <v>2</v>
      </c>
      <c r="B16" s="11"/>
      <c r="C16" s="11"/>
      <c r="D16" s="12"/>
      <c r="E16" s="47"/>
      <c r="F16" s="47"/>
      <c r="G16" s="80"/>
      <c r="H16" s="80"/>
      <c r="I16" s="11"/>
      <c r="J16" s="81"/>
    </row>
    <row r="17" spans="1:10">
      <c r="A17" s="16">
        <v>3</v>
      </c>
      <c r="B17" s="11"/>
      <c r="C17" s="11"/>
      <c r="D17" s="12"/>
      <c r="E17" s="47"/>
      <c r="F17" s="47"/>
      <c r="G17" s="80"/>
      <c r="H17" s="80"/>
      <c r="I17" s="11"/>
      <c r="J17" s="81"/>
    </row>
    <row r="18" spans="1:10">
      <c r="A18" s="16">
        <v>4</v>
      </c>
      <c r="B18" s="11"/>
      <c r="C18" s="11"/>
      <c r="D18" s="12"/>
      <c r="E18" s="47"/>
      <c r="F18" s="47"/>
      <c r="G18" s="80"/>
      <c r="H18" s="80"/>
      <c r="I18" s="11"/>
      <c r="J18" s="81"/>
    </row>
    <row r="19" spans="1:10">
      <c r="A19" s="16">
        <v>5</v>
      </c>
      <c r="B19" s="11"/>
      <c r="C19" s="11"/>
      <c r="D19" s="12"/>
      <c r="E19" s="47"/>
      <c r="F19" s="47"/>
      <c r="G19" s="80"/>
      <c r="H19" s="80"/>
      <c r="I19" s="11"/>
      <c r="J19" s="81"/>
    </row>
    <row r="20" spans="1:10">
      <c r="A20" s="16">
        <v>6</v>
      </c>
      <c r="B20" s="11"/>
      <c r="C20" s="11"/>
      <c r="D20" s="12"/>
      <c r="E20" s="47"/>
      <c r="F20" s="47"/>
      <c r="G20" s="80"/>
      <c r="H20" s="80"/>
      <c r="I20" s="11"/>
      <c r="J20" s="81"/>
    </row>
    <row r="21" spans="1:10">
      <c r="A21" s="16">
        <v>7</v>
      </c>
      <c r="B21" s="11"/>
      <c r="C21" s="11"/>
      <c r="D21" s="12"/>
      <c r="E21" s="47"/>
      <c r="F21" s="47"/>
      <c r="G21" s="80"/>
      <c r="H21" s="80"/>
      <c r="I21" s="11"/>
      <c r="J21" s="81"/>
    </row>
    <row r="22" spans="1:10">
      <c r="A22" s="16">
        <v>8</v>
      </c>
      <c r="B22" s="11"/>
      <c r="C22" s="11"/>
      <c r="D22" s="12"/>
      <c r="E22" s="47"/>
      <c r="F22" s="47"/>
      <c r="G22" s="80"/>
      <c r="H22" s="80"/>
      <c r="I22" s="11"/>
      <c r="J22" s="81"/>
    </row>
    <row r="23" spans="1:10">
      <c r="A23" s="16">
        <v>9</v>
      </c>
      <c r="B23" s="11"/>
      <c r="C23" s="11"/>
      <c r="D23" s="12"/>
      <c r="E23" s="47"/>
      <c r="F23" s="47"/>
      <c r="G23" s="80"/>
      <c r="H23" s="80"/>
      <c r="I23" s="11"/>
      <c r="J23" s="81"/>
    </row>
    <row r="24" spans="1:10">
      <c r="A24" s="16">
        <v>10</v>
      </c>
      <c r="B24" s="11"/>
      <c r="C24" s="11"/>
      <c r="D24" s="12"/>
      <c r="E24" s="47"/>
      <c r="F24" s="47"/>
      <c r="G24" s="80"/>
      <c r="H24" s="80"/>
      <c r="I24" s="11"/>
      <c r="J24" s="81"/>
    </row>
    <row r="25" spans="1:10">
      <c r="A25" s="16">
        <v>11</v>
      </c>
      <c r="B25" s="11"/>
      <c r="C25" s="11"/>
      <c r="D25" s="12"/>
      <c r="E25" s="47"/>
      <c r="F25" s="47"/>
      <c r="G25" s="80"/>
      <c r="H25" s="80"/>
      <c r="I25" s="11"/>
      <c r="J25" s="81"/>
    </row>
    <row r="26" spans="1:10">
      <c r="A26" s="16">
        <v>12</v>
      </c>
      <c r="B26" s="4"/>
      <c r="C26" s="4"/>
      <c r="D26" s="5"/>
      <c r="E26" s="48"/>
      <c r="F26" s="48"/>
      <c r="G26" s="80"/>
      <c r="H26" s="80"/>
      <c r="I26" s="4"/>
      <c r="J26" s="81"/>
    </row>
    <row r="27" spans="1:10">
      <c r="A27" s="16">
        <v>13</v>
      </c>
      <c r="B27" s="4"/>
      <c r="C27" s="4"/>
      <c r="D27" s="5"/>
      <c r="E27" s="47"/>
      <c r="F27" s="48"/>
      <c r="G27" s="80"/>
      <c r="H27" s="80"/>
      <c r="I27" s="4"/>
      <c r="J27" s="81"/>
    </row>
    <row r="28" spans="1:10">
      <c r="A28" s="16">
        <v>14</v>
      </c>
      <c r="B28" s="4"/>
      <c r="C28" s="4"/>
      <c r="D28" s="5"/>
      <c r="E28" s="48"/>
      <c r="F28" s="48"/>
      <c r="G28" s="80"/>
      <c r="H28" s="80"/>
      <c r="I28" s="4"/>
      <c r="J28" s="81"/>
    </row>
    <row r="29" spans="1:10">
      <c r="A29" s="16">
        <v>15</v>
      </c>
      <c r="B29" s="4"/>
      <c r="C29" s="4"/>
      <c r="D29" s="5"/>
      <c r="E29" s="48"/>
      <c r="F29" s="48"/>
      <c r="G29" s="80"/>
      <c r="H29" s="80"/>
      <c r="I29" s="4"/>
      <c r="J29" s="81"/>
    </row>
    <row r="30" spans="1:10">
      <c r="A30" s="16">
        <v>16</v>
      </c>
      <c r="B30" s="4"/>
      <c r="C30" s="4"/>
      <c r="D30" s="5"/>
      <c r="E30" s="48"/>
      <c r="F30" s="48"/>
      <c r="G30" s="80"/>
      <c r="H30" s="80"/>
      <c r="I30" s="4"/>
      <c r="J30" s="81"/>
    </row>
    <row r="31" spans="1:10">
      <c r="A31" s="16">
        <v>17</v>
      </c>
      <c r="B31" s="4"/>
      <c r="C31" s="4"/>
      <c r="D31" s="5"/>
      <c r="E31" s="48"/>
      <c r="F31" s="48"/>
      <c r="G31" s="80"/>
      <c r="H31" s="80"/>
      <c r="I31" s="4"/>
      <c r="J31" s="81"/>
    </row>
    <row r="32" spans="1:10">
      <c r="A32" s="16">
        <v>18</v>
      </c>
      <c r="B32" s="4"/>
      <c r="C32" s="4"/>
      <c r="D32" s="5"/>
      <c r="E32" s="48"/>
      <c r="F32" s="48"/>
      <c r="G32" s="80"/>
      <c r="H32" s="80"/>
      <c r="I32" s="4"/>
      <c r="J32" s="81"/>
    </row>
    <row r="33" spans="1:10">
      <c r="A33" s="16">
        <v>19</v>
      </c>
      <c r="B33" s="4"/>
      <c r="C33" s="4"/>
      <c r="D33" s="5"/>
      <c r="E33" s="48"/>
      <c r="F33" s="48"/>
      <c r="G33" s="80"/>
      <c r="H33" s="80"/>
      <c r="I33" s="4"/>
      <c r="J33" s="81"/>
    </row>
    <row r="34" spans="1:10">
      <c r="A34" s="16">
        <v>20</v>
      </c>
      <c r="B34" s="4"/>
      <c r="C34" s="4"/>
      <c r="D34" s="5"/>
      <c r="E34" s="48"/>
      <c r="F34" s="48"/>
      <c r="G34" s="80"/>
      <c r="H34" s="80"/>
      <c r="I34" s="4"/>
      <c r="J34" s="81"/>
    </row>
    <row r="35" spans="1:10">
      <c r="A35" s="16">
        <v>21</v>
      </c>
      <c r="B35" s="4"/>
      <c r="C35" s="4"/>
      <c r="D35" s="5"/>
      <c r="E35" s="48"/>
      <c r="F35" s="48"/>
      <c r="G35" s="80"/>
      <c r="H35" s="80"/>
      <c r="I35" s="4"/>
      <c r="J35" s="81"/>
    </row>
    <row r="36" spans="1:10">
      <c r="A36" s="16">
        <v>22</v>
      </c>
      <c r="B36" s="4"/>
      <c r="C36" s="6"/>
      <c r="D36" s="7"/>
      <c r="E36" s="50"/>
      <c r="F36" s="50"/>
      <c r="G36" s="80"/>
      <c r="H36" s="80"/>
      <c r="I36" s="6"/>
      <c r="J36" s="81"/>
    </row>
    <row r="37" spans="1:10">
      <c r="A37" s="16">
        <v>23</v>
      </c>
      <c r="B37" s="4"/>
      <c r="C37" s="6"/>
      <c r="D37" s="7"/>
      <c r="E37" s="50"/>
      <c r="F37" s="50"/>
      <c r="G37" s="80"/>
      <c r="H37" s="80"/>
      <c r="I37" s="6"/>
      <c r="J37" s="81"/>
    </row>
    <row r="38" spans="1:10">
      <c r="A38" s="16">
        <v>24</v>
      </c>
      <c r="B38" s="4"/>
      <c r="C38" s="6"/>
      <c r="D38" s="7"/>
      <c r="E38" s="50"/>
      <c r="F38" s="50"/>
      <c r="G38" s="80"/>
      <c r="H38" s="80"/>
      <c r="I38" s="6"/>
      <c r="J38" s="81"/>
    </row>
    <row r="39" spans="1:10">
      <c r="A39" s="16">
        <v>25</v>
      </c>
      <c r="B39" s="4"/>
      <c r="C39" s="6"/>
      <c r="D39" s="7"/>
      <c r="E39" s="50"/>
      <c r="F39" s="50"/>
      <c r="G39" s="80"/>
      <c r="H39" s="80"/>
      <c r="I39" s="6"/>
      <c r="J39" s="81"/>
    </row>
    <row r="40" spans="1:10">
      <c r="A40" s="16">
        <v>26</v>
      </c>
      <c r="B40" s="4"/>
      <c r="C40" s="6"/>
      <c r="D40" s="7"/>
      <c r="E40" s="50"/>
      <c r="F40" s="50"/>
      <c r="G40" s="80"/>
      <c r="H40" s="80"/>
      <c r="I40" s="6"/>
      <c r="J40" s="81"/>
    </row>
    <row r="41" spans="1:10">
      <c r="A41" s="16">
        <v>27</v>
      </c>
      <c r="B41" s="4"/>
      <c r="C41" s="6"/>
      <c r="D41" s="7"/>
      <c r="E41" s="50"/>
      <c r="F41" s="50"/>
      <c r="G41" s="80"/>
      <c r="H41" s="80"/>
      <c r="I41" s="6"/>
      <c r="J41" s="81"/>
    </row>
    <row r="42" spans="1:10">
      <c r="A42" s="16">
        <v>28</v>
      </c>
      <c r="B42" s="4"/>
      <c r="C42" s="6"/>
      <c r="D42" s="7"/>
      <c r="E42" s="50"/>
      <c r="F42" s="50"/>
      <c r="G42" s="80"/>
      <c r="H42" s="80"/>
      <c r="I42" s="6"/>
      <c r="J42" s="81"/>
    </row>
    <row r="43" spans="1:10">
      <c r="A43" s="16">
        <v>29</v>
      </c>
      <c r="B43" s="4"/>
      <c r="C43" s="6"/>
      <c r="D43" s="7"/>
      <c r="E43" s="50"/>
      <c r="F43" s="50"/>
      <c r="G43" s="80"/>
      <c r="H43" s="80"/>
      <c r="I43" s="6"/>
      <c r="J43" s="81"/>
    </row>
    <row r="44" spans="1:10">
      <c r="A44" s="16">
        <v>30</v>
      </c>
      <c r="B44" s="4"/>
      <c r="C44" s="6"/>
      <c r="D44" s="7"/>
      <c r="E44" s="50"/>
      <c r="F44" s="50"/>
      <c r="G44" s="80"/>
      <c r="H44" s="80"/>
      <c r="I44" s="6"/>
      <c r="J44" s="81"/>
    </row>
    <row r="45" spans="1:10">
      <c r="A45" s="16">
        <v>31</v>
      </c>
      <c r="B45" s="4"/>
      <c r="C45" s="6"/>
      <c r="D45" s="7"/>
      <c r="E45" s="50"/>
      <c r="F45" s="50"/>
      <c r="G45" s="80"/>
      <c r="H45" s="80"/>
      <c r="I45" s="6"/>
      <c r="J45" s="81"/>
    </row>
    <row r="46" spans="1:10">
      <c r="A46" s="16">
        <v>32</v>
      </c>
      <c r="B46" s="4"/>
      <c r="C46" s="6"/>
      <c r="D46" s="7"/>
      <c r="E46" s="50"/>
      <c r="F46" s="50"/>
      <c r="G46" s="80"/>
      <c r="H46" s="80"/>
      <c r="I46" s="6"/>
      <c r="J46" s="81"/>
    </row>
    <row r="47" spans="1:10">
      <c r="A47" s="16">
        <v>33</v>
      </c>
      <c r="B47" s="4"/>
      <c r="C47" s="6"/>
      <c r="D47" s="7"/>
      <c r="E47" s="50"/>
      <c r="F47" s="50"/>
      <c r="G47" s="80"/>
      <c r="H47" s="80"/>
      <c r="I47" s="6"/>
      <c r="J47" s="81"/>
    </row>
    <row r="48" spans="1:10">
      <c r="A48" s="16">
        <v>34</v>
      </c>
      <c r="B48" s="4"/>
      <c r="C48" s="6"/>
      <c r="D48" s="7"/>
      <c r="E48" s="50"/>
      <c r="F48" s="50"/>
      <c r="G48" s="354"/>
      <c r="H48" s="80"/>
      <c r="I48" s="6"/>
      <c r="J48" s="81"/>
    </row>
    <row r="49" spans="1:10">
      <c r="A49" s="16">
        <v>35</v>
      </c>
      <c r="B49" s="4"/>
      <c r="C49" s="6"/>
      <c r="D49" s="7"/>
      <c r="E49" s="50"/>
      <c r="F49" s="50"/>
      <c r="G49" s="354"/>
      <c r="H49" s="354"/>
      <c r="I49" s="6"/>
      <c r="J49" s="81"/>
    </row>
    <row r="50" spans="1:10">
      <c r="A50" s="16">
        <v>36</v>
      </c>
      <c r="B50" s="4"/>
      <c r="C50" s="6"/>
      <c r="D50" s="7"/>
      <c r="E50" s="50"/>
      <c r="F50" s="50"/>
      <c r="G50" s="354"/>
      <c r="H50" s="354"/>
      <c r="I50" s="6"/>
      <c r="J50" s="81"/>
    </row>
    <row r="51" spans="1:10">
      <c r="A51" s="16">
        <v>37</v>
      </c>
      <c r="B51" s="4"/>
      <c r="C51" s="6"/>
      <c r="D51" s="7"/>
      <c r="E51" s="50"/>
      <c r="F51" s="50"/>
      <c r="G51" s="354"/>
      <c r="H51" s="354"/>
      <c r="I51" s="6"/>
      <c r="J51" s="81"/>
    </row>
    <row r="52" spans="1:10">
      <c r="A52" s="16">
        <v>38</v>
      </c>
      <c r="B52" s="4"/>
      <c r="C52" s="6"/>
      <c r="D52" s="7"/>
      <c r="E52" s="50"/>
      <c r="F52" s="50"/>
      <c r="G52" s="354"/>
      <c r="H52" s="354"/>
      <c r="I52" s="6"/>
      <c r="J52" s="81"/>
    </row>
    <row r="53" spans="1:10">
      <c r="A53" s="16">
        <v>39</v>
      </c>
      <c r="B53" s="4"/>
      <c r="C53" s="6"/>
      <c r="D53" s="7"/>
      <c r="E53" s="50"/>
      <c r="F53" s="50"/>
      <c r="G53" s="354"/>
      <c r="H53" s="354"/>
      <c r="I53" s="6"/>
      <c r="J53" s="81"/>
    </row>
    <row r="54" spans="1:10">
      <c r="A54" s="16">
        <v>40</v>
      </c>
      <c r="B54" s="4"/>
      <c r="C54" s="6"/>
      <c r="D54" s="7"/>
      <c r="E54" s="50"/>
      <c r="F54" s="50"/>
      <c r="G54" s="354"/>
      <c r="H54" s="354"/>
      <c r="I54" s="6"/>
      <c r="J54" s="81"/>
    </row>
    <row r="55" spans="1:10">
      <c r="A55" s="16">
        <v>41</v>
      </c>
      <c r="B55" s="4"/>
      <c r="C55" s="6"/>
      <c r="D55" s="7"/>
      <c r="E55" s="50"/>
      <c r="F55" s="50"/>
      <c r="G55" s="354"/>
      <c r="H55" s="354"/>
      <c r="I55" s="6"/>
      <c r="J55" s="81"/>
    </row>
    <row r="56" spans="1:10">
      <c r="A56" s="16">
        <v>42</v>
      </c>
      <c r="B56" s="4"/>
      <c r="C56" s="6"/>
      <c r="D56" s="7"/>
      <c r="E56" s="50"/>
      <c r="F56" s="50"/>
      <c r="G56" s="354"/>
      <c r="H56" s="354"/>
      <c r="I56" s="6"/>
      <c r="J56" s="81"/>
    </row>
    <row r="57" spans="1:10">
      <c r="A57" s="16">
        <v>43</v>
      </c>
      <c r="B57" s="4"/>
      <c r="C57" s="6"/>
      <c r="D57" s="7"/>
      <c r="E57" s="50"/>
      <c r="F57" s="50"/>
      <c r="G57" s="354"/>
      <c r="H57" s="354"/>
      <c r="I57" s="6"/>
      <c r="J57" s="81"/>
    </row>
    <row r="58" spans="1:10">
      <c r="A58" s="16">
        <v>44</v>
      </c>
      <c r="B58" s="4"/>
      <c r="C58" s="6"/>
      <c r="D58" s="7"/>
      <c r="E58" s="50"/>
      <c r="F58" s="50"/>
      <c r="G58" s="354"/>
      <c r="H58" s="354"/>
      <c r="I58" s="6"/>
      <c r="J58" s="81"/>
    </row>
    <row r="59" spans="1:10">
      <c r="A59" s="16">
        <v>45</v>
      </c>
      <c r="B59" s="4"/>
      <c r="C59" s="6"/>
      <c r="D59" s="7"/>
      <c r="E59" s="50"/>
      <c r="F59" s="50"/>
      <c r="G59" s="354"/>
      <c r="H59" s="354"/>
      <c r="I59" s="6"/>
      <c r="J59" s="81"/>
    </row>
    <row r="60" spans="1:10">
      <c r="A60" s="16">
        <v>46</v>
      </c>
      <c r="B60" s="4"/>
      <c r="C60" s="6"/>
      <c r="D60" s="7"/>
      <c r="E60" s="50"/>
      <c r="F60" s="50"/>
      <c r="G60" s="354"/>
      <c r="H60" s="354"/>
      <c r="I60" s="6"/>
      <c r="J60" s="81"/>
    </row>
    <row r="61" spans="1:10">
      <c r="A61" s="16">
        <v>47</v>
      </c>
      <c r="B61" s="4"/>
      <c r="C61" s="6"/>
      <c r="D61" s="7"/>
      <c r="E61" s="50"/>
      <c r="F61" s="50"/>
      <c r="G61" s="354"/>
      <c r="H61" s="354"/>
      <c r="I61" s="6"/>
      <c r="J61" s="81"/>
    </row>
    <row r="62" spans="1:10">
      <c r="A62" s="16">
        <v>48</v>
      </c>
      <c r="B62" s="4"/>
      <c r="C62" s="6"/>
      <c r="D62" s="7"/>
      <c r="E62" s="50"/>
      <c r="F62" s="50"/>
      <c r="G62" s="354"/>
      <c r="H62" s="354"/>
      <c r="I62" s="6"/>
      <c r="J62" s="81"/>
    </row>
    <row r="63" spans="1:10">
      <c r="A63" s="16">
        <v>49</v>
      </c>
      <c r="B63" s="4"/>
      <c r="C63" s="6"/>
      <c r="D63" s="7"/>
      <c r="E63" s="50"/>
      <c r="F63" s="50"/>
      <c r="G63" s="354"/>
      <c r="H63" s="354"/>
      <c r="I63" s="6"/>
      <c r="J63" s="81"/>
    </row>
    <row r="64" spans="1:10">
      <c r="A64" s="16">
        <v>50</v>
      </c>
      <c r="B64" s="4"/>
      <c r="C64" s="6"/>
      <c r="D64" s="7"/>
      <c r="E64" s="50"/>
      <c r="F64" s="50"/>
      <c r="G64" s="354"/>
      <c r="H64" s="354"/>
      <c r="I64" s="6"/>
      <c r="J64" s="81"/>
    </row>
    <row r="65" spans="1:10">
      <c r="A65" s="16">
        <v>51</v>
      </c>
      <c r="B65" s="4"/>
      <c r="C65" s="6"/>
      <c r="D65" s="7"/>
      <c r="E65" s="50"/>
      <c r="F65" s="50"/>
      <c r="G65" s="354"/>
      <c r="H65" s="354"/>
      <c r="I65" s="6"/>
      <c r="J65" s="81"/>
    </row>
    <row r="66" spans="1:10">
      <c r="A66" s="16">
        <v>52</v>
      </c>
      <c r="B66" s="4"/>
      <c r="C66" s="6"/>
      <c r="D66" s="7"/>
      <c r="E66" s="50"/>
      <c r="F66" s="50"/>
      <c r="G66" s="354"/>
      <c r="H66" s="354"/>
      <c r="I66" s="6"/>
      <c r="J66" s="81"/>
    </row>
    <row r="67" spans="1:10">
      <c r="A67" s="16">
        <v>53</v>
      </c>
      <c r="B67" s="4"/>
      <c r="C67" s="6"/>
      <c r="D67" s="7"/>
      <c r="E67" s="50"/>
      <c r="F67" s="50"/>
      <c r="G67" s="354"/>
      <c r="H67" s="354"/>
      <c r="I67" s="6"/>
      <c r="J67" s="81"/>
    </row>
    <row r="68" spans="1:10">
      <c r="A68" s="16">
        <v>54</v>
      </c>
      <c r="B68" s="4"/>
      <c r="C68" s="6"/>
      <c r="D68" s="7"/>
      <c r="E68" s="50"/>
      <c r="F68" s="50"/>
      <c r="G68" s="354"/>
      <c r="H68" s="354"/>
      <c r="I68" s="6"/>
      <c r="J68" s="81"/>
    </row>
    <row r="69" spans="1:10">
      <c r="A69" s="16">
        <v>55</v>
      </c>
      <c r="B69" s="4"/>
      <c r="C69" s="6"/>
      <c r="D69" s="7"/>
      <c r="E69" s="50"/>
      <c r="F69" s="50"/>
      <c r="G69" s="354"/>
      <c r="H69" s="354"/>
      <c r="I69" s="6"/>
      <c r="J69" s="81"/>
    </row>
    <row r="70" spans="1:10">
      <c r="A70" s="16">
        <v>56</v>
      </c>
      <c r="B70" s="4"/>
      <c r="C70" s="6"/>
      <c r="D70" s="7"/>
      <c r="E70" s="50"/>
      <c r="F70" s="50"/>
      <c r="G70" s="354"/>
      <c r="H70" s="354"/>
      <c r="I70" s="6"/>
      <c r="J70" s="81"/>
    </row>
    <row r="71" spans="1:10">
      <c r="A71" s="16">
        <v>57</v>
      </c>
      <c r="B71" s="4"/>
      <c r="C71" s="6"/>
      <c r="D71" s="7"/>
      <c r="E71" s="50"/>
      <c r="F71" s="50"/>
      <c r="G71" s="354"/>
      <c r="H71" s="354"/>
      <c r="I71" s="6"/>
      <c r="J71" s="81"/>
    </row>
    <row r="72" spans="1:10">
      <c r="A72" s="16">
        <v>58</v>
      </c>
      <c r="B72" s="4"/>
      <c r="C72" s="6"/>
      <c r="D72" s="7"/>
      <c r="E72" s="50"/>
      <c r="F72" s="50"/>
      <c r="G72" s="354"/>
      <c r="H72" s="354"/>
      <c r="I72" s="6"/>
      <c r="J72" s="81"/>
    </row>
    <row r="73" spans="1:10">
      <c r="A73" s="16">
        <v>59</v>
      </c>
      <c r="B73" s="4"/>
      <c r="C73" s="6"/>
      <c r="D73" s="7"/>
      <c r="E73" s="50"/>
      <c r="F73" s="50"/>
      <c r="G73" s="354"/>
      <c r="H73" s="354"/>
      <c r="I73" s="6"/>
      <c r="J73" s="81"/>
    </row>
    <row r="74" spans="1:10">
      <c r="A74" s="16">
        <v>60</v>
      </c>
      <c r="B74" s="4"/>
      <c r="C74" s="6"/>
      <c r="D74" s="7"/>
      <c r="E74" s="50"/>
      <c r="F74" s="50"/>
      <c r="G74" s="354"/>
      <c r="H74" s="354"/>
      <c r="I74" s="6"/>
      <c r="J74" s="81"/>
    </row>
    <row r="75" spans="1:10">
      <c r="A75" s="16">
        <v>61</v>
      </c>
      <c r="B75" s="4"/>
      <c r="C75" s="6"/>
      <c r="D75" s="7"/>
      <c r="E75" s="50"/>
      <c r="F75" s="50"/>
      <c r="G75" s="354"/>
      <c r="H75" s="354"/>
      <c r="I75" s="6"/>
      <c r="J75" s="81"/>
    </row>
    <row r="76" spans="1:10">
      <c r="A76" s="16">
        <v>62</v>
      </c>
      <c r="B76" s="4"/>
      <c r="C76" s="6"/>
      <c r="D76" s="7"/>
      <c r="E76" s="50"/>
      <c r="F76" s="50"/>
      <c r="G76" s="354"/>
      <c r="H76" s="354"/>
      <c r="I76" s="6"/>
      <c r="J76" s="81"/>
    </row>
    <row r="77" spans="1:10">
      <c r="A77" s="16">
        <v>63</v>
      </c>
      <c r="B77" s="4"/>
      <c r="C77" s="6"/>
      <c r="D77" s="7"/>
      <c r="E77" s="50"/>
      <c r="F77" s="50"/>
      <c r="G77" s="354"/>
      <c r="H77" s="354"/>
      <c r="I77" s="6"/>
      <c r="J77" s="81"/>
    </row>
    <row r="78" spans="1:10">
      <c r="A78" s="16">
        <v>64</v>
      </c>
      <c r="B78" s="4"/>
      <c r="C78" s="6"/>
      <c r="D78" s="7"/>
      <c r="E78" s="50"/>
      <c r="F78" s="50"/>
      <c r="G78" s="354"/>
      <c r="H78" s="354"/>
      <c r="I78" s="6"/>
      <c r="J78" s="81"/>
    </row>
    <row r="79" spans="1:10">
      <c r="A79" s="16">
        <v>65</v>
      </c>
      <c r="B79" s="4"/>
      <c r="C79" s="6"/>
      <c r="D79" s="7"/>
      <c r="E79" s="50"/>
      <c r="F79" s="50"/>
      <c r="G79" s="354"/>
      <c r="H79" s="354"/>
      <c r="I79" s="6"/>
      <c r="J79" s="81"/>
    </row>
    <row r="80" spans="1:10">
      <c r="A80" s="16">
        <v>66</v>
      </c>
      <c r="B80" s="4"/>
      <c r="C80" s="6"/>
      <c r="D80" s="7"/>
      <c r="E80" s="50"/>
      <c r="F80" s="50"/>
      <c r="G80" s="354"/>
      <c r="H80" s="354"/>
      <c r="I80" s="6"/>
      <c r="J80" s="81"/>
    </row>
    <row r="81" spans="1:10">
      <c r="A81" s="16">
        <v>67</v>
      </c>
      <c r="B81" s="4"/>
      <c r="C81" s="6"/>
      <c r="D81" s="7"/>
      <c r="E81" s="50"/>
      <c r="F81" s="50"/>
      <c r="G81" s="354"/>
      <c r="H81" s="354"/>
      <c r="I81" s="6"/>
      <c r="J81" s="81"/>
    </row>
    <row r="82" spans="1:10">
      <c r="A82" s="16">
        <v>68</v>
      </c>
      <c r="B82" s="4"/>
      <c r="C82" s="6"/>
      <c r="D82" s="7"/>
      <c r="E82" s="50"/>
      <c r="F82" s="50"/>
      <c r="G82" s="354"/>
      <c r="H82" s="354"/>
      <c r="I82" s="6"/>
      <c r="J82" s="81"/>
    </row>
    <row r="83" spans="1:10">
      <c r="A83" s="16">
        <v>69</v>
      </c>
      <c r="B83" s="4"/>
      <c r="C83" s="6"/>
      <c r="D83" s="7"/>
      <c r="E83" s="50"/>
      <c r="F83" s="50"/>
      <c r="G83" s="354"/>
      <c r="H83" s="354"/>
      <c r="I83" s="6"/>
      <c r="J83" s="81"/>
    </row>
    <row r="84" spans="1:10">
      <c r="A84" s="16">
        <v>70</v>
      </c>
      <c r="B84" s="4"/>
      <c r="C84" s="6"/>
      <c r="D84" s="7"/>
      <c r="E84" s="50"/>
      <c r="F84" s="50"/>
      <c r="G84" s="354"/>
      <c r="H84" s="354"/>
      <c r="I84" s="6"/>
      <c r="J84" s="81"/>
    </row>
    <row r="85" spans="1:10">
      <c r="A85" s="16">
        <v>71</v>
      </c>
      <c r="B85" s="4"/>
      <c r="C85" s="6"/>
      <c r="D85" s="7"/>
      <c r="E85" s="50"/>
      <c r="F85" s="50"/>
      <c r="G85" s="354"/>
      <c r="H85" s="354"/>
      <c r="I85" s="6"/>
      <c r="J85" s="81"/>
    </row>
    <row r="86" spans="1:10">
      <c r="A86" s="16">
        <v>72</v>
      </c>
      <c r="B86" s="4"/>
      <c r="C86" s="6"/>
      <c r="D86" s="7"/>
      <c r="E86" s="50"/>
      <c r="F86" s="50"/>
      <c r="G86" s="354"/>
      <c r="H86" s="354"/>
      <c r="I86" s="6"/>
      <c r="J86" s="81"/>
    </row>
    <row r="87" spans="1:10">
      <c r="A87" s="16">
        <v>73</v>
      </c>
      <c r="B87" s="4"/>
      <c r="C87" s="6"/>
      <c r="D87" s="7"/>
      <c r="E87" s="50"/>
      <c r="F87" s="50"/>
      <c r="G87" s="354"/>
      <c r="H87" s="354"/>
      <c r="I87" s="6"/>
      <c r="J87" s="81"/>
    </row>
    <row r="88" spans="1:10">
      <c r="A88" s="16">
        <v>74</v>
      </c>
      <c r="B88" s="4"/>
      <c r="C88" s="6"/>
      <c r="D88" s="7"/>
      <c r="E88" s="50"/>
      <c r="F88" s="50"/>
      <c r="G88" s="354"/>
      <c r="H88" s="354"/>
      <c r="I88" s="6"/>
      <c r="J88" s="81"/>
    </row>
    <row r="89" spans="1:10">
      <c r="A89" s="16">
        <v>75</v>
      </c>
      <c r="B89" s="4"/>
      <c r="C89" s="6"/>
      <c r="D89" s="7"/>
      <c r="E89" s="50"/>
      <c r="F89" s="50"/>
      <c r="G89" s="354"/>
      <c r="H89" s="354"/>
      <c r="I89" s="6"/>
      <c r="J89" s="81"/>
    </row>
    <row r="90" spans="1:10">
      <c r="A90" s="16">
        <v>76</v>
      </c>
      <c r="B90" s="4"/>
      <c r="C90" s="6"/>
      <c r="D90" s="7"/>
      <c r="E90" s="50"/>
      <c r="F90" s="50"/>
      <c r="G90" s="354"/>
      <c r="H90" s="354"/>
      <c r="I90" s="6"/>
      <c r="J90" s="81"/>
    </row>
    <row r="91" spans="1:10">
      <c r="A91" s="16">
        <v>77</v>
      </c>
      <c r="B91" s="4"/>
      <c r="C91" s="6"/>
      <c r="D91" s="7"/>
      <c r="E91" s="50"/>
      <c r="F91" s="50"/>
      <c r="G91" s="354"/>
      <c r="H91" s="354"/>
      <c r="I91" s="6"/>
      <c r="J91" s="81"/>
    </row>
    <row r="92" spans="1:10">
      <c r="A92" s="16">
        <v>78</v>
      </c>
      <c r="B92" s="4"/>
      <c r="C92" s="6"/>
      <c r="D92" s="7"/>
      <c r="E92" s="50"/>
      <c r="F92" s="50"/>
      <c r="G92" s="354"/>
      <c r="H92" s="354"/>
      <c r="I92" s="6"/>
      <c r="J92" s="81"/>
    </row>
    <row r="93" spans="1:10">
      <c r="A93" s="16">
        <v>79</v>
      </c>
      <c r="B93" s="4"/>
      <c r="C93" s="6"/>
      <c r="D93" s="7"/>
      <c r="E93" s="50"/>
      <c r="F93" s="50"/>
      <c r="G93" s="354"/>
      <c r="H93" s="354"/>
      <c r="I93" s="6"/>
      <c r="J93" s="81"/>
    </row>
    <row r="94" spans="1:10">
      <c r="A94" s="16">
        <v>80</v>
      </c>
      <c r="B94" s="4"/>
      <c r="C94" s="6"/>
      <c r="D94" s="7"/>
      <c r="E94" s="50"/>
      <c r="F94" s="50"/>
      <c r="G94" s="354"/>
      <c r="H94" s="354"/>
      <c r="I94" s="6"/>
      <c r="J94" s="81"/>
    </row>
    <row r="95" spans="1:10">
      <c r="A95" s="16">
        <v>81</v>
      </c>
      <c r="B95" s="4"/>
      <c r="C95" s="6"/>
      <c r="D95" s="7"/>
      <c r="E95" s="50"/>
      <c r="F95" s="50"/>
      <c r="G95" s="354"/>
      <c r="H95" s="354"/>
      <c r="I95" s="6"/>
      <c r="J95" s="81"/>
    </row>
    <row r="96" spans="1:10">
      <c r="A96" s="16">
        <v>82</v>
      </c>
      <c r="B96" s="4"/>
      <c r="C96" s="6"/>
      <c r="D96" s="7"/>
      <c r="E96" s="50"/>
      <c r="F96" s="50"/>
      <c r="G96" s="354"/>
      <c r="H96" s="354"/>
      <c r="I96" s="6"/>
      <c r="J96" s="81"/>
    </row>
    <row r="97" spans="1:10">
      <c r="A97" s="16">
        <v>83</v>
      </c>
      <c r="B97" s="4"/>
      <c r="C97" s="6"/>
      <c r="D97" s="7"/>
      <c r="E97" s="50"/>
      <c r="F97" s="50"/>
      <c r="G97" s="354"/>
      <c r="H97" s="354"/>
      <c r="I97" s="6"/>
      <c r="J97" s="81"/>
    </row>
    <row r="98" spans="1:10">
      <c r="A98" s="16">
        <v>84</v>
      </c>
      <c r="B98" s="4"/>
      <c r="C98" s="6"/>
      <c r="D98" s="7"/>
      <c r="E98" s="50"/>
      <c r="F98" s="50"/>
      <c r="G98" s="354"/>
      <c r="H98" s="354"/>
      <c r="I98" s="6"/>
      <c r="J98" s="81"/>
    </row>
    <row r="99" spans="1:10">
      <c r="A99" s="16">
        <v>85</v>
      </c>
      <c r="B99" s="4"/>
      <c r="C99" s="6"/>
      <c r="D99" s="7"/>
      <c r="E99" s="50"/>
      <c r="F99" s="50"/>
      <c r="G99" s="354"/>
      <c r="H99" s="354"/>
      <c r="I99" s="6"/>
      <c r="J99" s="81"/>
    </row>
    <row r="100" spans="1:10">
      <c r="A100" s="16">
        <v>86</v>
      </c>
      <c r="B100" s="4"/>
      <c r="C100" s="6"/>
      <c r="D100" s="7"/>
      <c r="E100" s="50"/>
      <c r="F100" s="50"/>
      <c r="G100" s="354"/>
      <c r="H100" s="354"/>
      <c r="I100" s="6"/>
      <c r="J100" s="81"/>
    </row>
    <row r="101" spans="1:10">
      <c r="A101" s="16">
        <v>87</v>
      </c>
      <c r="B101" s="4"/>
      <c r="C101" s="6"/>
      <c r="D101" s="7"/>
      <c r="E101" s="50"/>
      <c r="F101" s="50"/>
      <c r="G101" s="354"/>
      <c r="H101" s="354"/>
      <c r="I101" s="6"/>
      <c r="J101" s="81"/>
    </row>
    <row r="102" spans="1:10">
      <c r="A102" s="16">
        <v>88</v>
      </c>
      <c r="B102" s="4"/>
      <c r="C102" s="6"/>
      <c r="D102" s="7"/>
      <c r="E102" s="50"/>
      <c r="F102" s="50"/>
      <c r="G102" s="354"/>
      <c r="H102" s="354"/>
      <c r="I102" s="6"/>
      <c r="J102" s="81"/>
    </row>
    <row r="103" spans="1:10">
      <c r="A103" s="16">
        <v>89</v>
      </c>
      <c r="B103" s="4"/>
      <c r="C103" s="6"/>
      <c r="D103" s="7"/>
      <c r="E103" s="50"/>
      <c r="F103" s="50"/>
      <c r="G103" s="354"/>
      <c r="H103" s="354"/>
      <c r="I103" s="6"/>
      <c r="J103" s="81"/>
    </row>
    <row r="104" spans="1:10">
      <c r="A104" s="16">
        <v>90</v>
      </c>
      <c r="B104" s="4"/>
      <c r="C104" s="6"/>
      <c r="D104" s="7"/>
      <c r="E104" s="50"/>
      <c r="F104" s="50"/>
      <c r="G104" s="354"/>
      <c r="H104" s="354"/>
      <c r="I104" s="6"/>
      <c r="J104" s="81"/>
    </row>
    <row r="105" spans="1:10">
      <c r="A105" s="16">
        <v>91</v>
      </c>
      <c r="B105" s="4"/>
      <c r="C105" s="6"/>
      <c r="D105" s="7"/>
      <c r="E105" s="50"/>
      <c r="F105" s="50"/>
      <c r="G105" s="354"/>
      <c r="H105" s="354"/>
      <c r="I105" s="6"/>
      <c r="J105" s="81"/>
    </row>
    <row r="106" spans="1:10">
      <c r="A106" s="16">
        <v>92</v>
      </c>
      <c r="B106" s="4"/>
      <c r="C106" s="6"/>
      <c r="D106" s="7"/>
      <c r="E106" s="50"/>
      <c r="F106" s="50"/>
      <c r="G106" s="354"/>
      <c r="H106" s="354"/>
      <c r="I106" s="6"/>
      <c r="J106" s="81"/>
    </row>
    <row r="107" spans="1:10">
      <c r="A107" s="16">
        <v>93</v>
      </c>
      <c r="B107" s="4"/>
      <c r="C107" s="6"/>
      <c r="D107" s="7"/>
      <c r="E107" s="50"/>
      <c r="F107" s="50"/>
      <c r="G107" s="354"/>
      <c r="H107" s="354"/>
      <c r="I107" s="6"/>
      <c r="J107" s="81"/>
    </row>
    <row r="108" spans="1:10">
      <c r="A108" s="16">
        <v>94</v>
      </c>
      <c r="B108" s="4"/>
      <c r="C108" s="6"/>
      <c r="D108" s="7"/>
      <c r="E108" s="50"/>
      <c r="F108" s="50"/>
      <c r="G108" s="354"/>
      <c r="H108" s="354"/>
      <c r="I108" s="6"/>
      <c r="J108" s="81"/>
    </row>
    <row r="109" spans="1:10">
      <c r="A109" s="16">
        <v>95</v>
      </c>
      <c r="B109" s="4"/>
      <c r="C109" s="6"/>
      <c r="D109" s="7"/>
      <c r="E109" s="50"/>
      <c r="F109" s="50"/>
      <c r="G109" s="354"/>
      <c r="H109" s="354"/>
      <c r="I109" s="6"/>
      <c r="J109" s="81"/>
    </row>
    <row r="110" spans="1:10">
      <c r="A110" s="16">
        <v>96</v>
      </c>
      <c r="B110" s="4"/>
      <c r="C110" s="6"/>
      <c r="D110" s="7"/>
      <c r="E110" s="50"/>
      <c r="F110" s="50"/>
      <c r="G110" s="354"/>
      <c r="H110" s="354"/>
      <c r="I110" s="6"/>
      <c r="J110" s="81"/>
    </row>
    <row r="111" spans="1:10">
      <c r="A111" s="16">
        <v>97</v>
      </c>
      <c r="B111" s="4"/>
      <c r="C111" s="6"/>
      <c r="D111" s="7"/>
      <c r="E111" s="50"/>
      <c r="F111" s="50"/>
      <c r="G111" s="354"/>
      <c r="H111" s="354"/>
      <c r="I111" s="6"/>
      <c r="J111" s="81"/>
    </row>
    <row r="112" spans="1:10">
      <c r="A112" s="16">
        <v>98</v>
      </c>
      <c r="B112" s="4"/>
      <c r="C112" s="6"/>
      <c r="D112" s="7"/>
      <c r="E112" s="50"/>
      <c r="F112" s="50"/>
      <c r="G112" s="354"/>
      <c r="H112" s="354"/>
      <c r="I112" s="6"/>
      <c r="J112" s="81"/>
    </row>
    <row r="113" spans="1:10">
      <c r="A113" s="16">
        <v>99</v>
      </c>
      <c r="B113" s="4"/>
      <c r="C113" s="6"/>
      <c r="D113" s="7"/>
      <c r="E113" s="50"/>
      <c r="F113" s="50"/>
      <c r="G113" s="354"/>
      <c r="H113" s="354"/>
      <c r="I113" s="6"/>
      <c r="J113" s="81"/>
    </row>
    <row r="114" spans="1:10">
      <c r="A114" s="16">
        <v>100</v>
      </c>
      <c r="B114" s="4"/>
      <c r="C114" s="6"/>
      <c r="D114" s="7"/>
      <c r="E114" s="50"/>
      <c r="F114" s="50"/>
      <c r="G114" s="354"/>
      <c r="H114" s="354"/>
      <c r="I114" s="6"/>
      <c r="J114" s="81"/>
    </row>
    <row r="115" spans="1:10">
      <c r="A115" s="16">
        <v>101</v>
      </c>
      <c r="B115" s="4"/>
      <c r="C115" s="6"/>
      <c r="D115" s="7"/>
      <c r="E115" s="50"/>
      <c r="F115" s="50"/>
      <c r="G115" s="354"/>
      <c r="H115" s="354"/>
      <c r="I115" s="6"/>
      <c r="J115" s="81"/>
    </row>
    <row r="116" spans="1:10">
      <c r="A116" s="16">
        <v>102</v>
      </c>
      <c r="B116" s="4"/>
      <c r="C116" s="6"/>
      <c r="D116" s="7"/>
      <c r="E116" s="50"/>
      <c r="F116" s="50"/>
      <c r="G116" s="354"/>
      <c r="H116" s="354"/>
      <c r="I116" s="6"/>
      <c r="J116" s="81"/>
    </row>
    <row r="117" spans="1:10">
      <c r="A117" s="16">
        <v>103</v>
      </c>
      <c r="B117" s="4"/>
      <c r="C117" s="6"/>
      <c r="D117" s="7"/>
      <c r="E117" s="50"/>
      <c r="F117" s="50"/>
      <c r="G117" s="354"/>
      <c r="H117" s="354"/>
      <c r="I117" s="6"/>
      <c r="J117" s="81"/>
    </row>
    <row r="118" spans="1:10">
      <c r="A118" s="16">
        <v>104</v>
      </c>
      <c r="B118" s="4"/>
      <c r="C118" s="6"/>
      <c r="D118" s="7"/>
      <c r="E118" s="50"/>
      <c r="F118" s="50"/>
      <c r="G118" s="354"/>
      <c r="H118" s="354"/>
      <c r="I118" s="6"/>
      <c r="J118" s="81"/>
    </row>
    <row r="119" spans="1:10">
      <c r="A119" s="16">
        <v>105</v>
      </c>
      <c r="B119" s="4"/>
      <c r="C119" s="6"/>
      <c r="D119" s="7"/>
      <c r="E119" s="50"/>
      <c r="F119" s="50"/>
      <c r="G119" s="354"/>
      <c r="H119" s="354"/>
      <c r="I119" s="6"/>
      <c r="J119" s="81"/>
    </row>
    <row r="120" spans="1:10">
      <c r="A120" s="16">
        <v>106</v>
      </c>
      <c r="B120" s="4"/>
      <c r="C120" s="6"/>
      <c r="D120" s="7"/>
      <c r="E120" s="50"/>
      <c r="F120" s="50"/>
      <c r="H120" s="354"/>
      <c r="I120" s="6"/>
      <c r="J120" s="81"/>
    </row>
    <row r="121" spans="1:10">
      <c r="A121" s="16">
        <v>107</v>
      </c>
      <c r="B121" s="4"/>
      <c r="C121" s="6"/>
      <c r="D121" s="7"/>
      <c r="E121" s="50"/>
      <c r="F121" s="50"/>
      <c r="G121" s="354"/>
      <c r="H121" s="354"/>
      <c r="I121" s="6"/>
      <c r="J121" s="81"/>
    </row>
    <row r="122" spans="1:10">
      <c r="A122" s="16">
        <v>108</v>
      </c>
      <c r="B122" s="4"/>
      <c r="C122" s="6"/>
      <c r="D122" s="7"/>
      <c r="E122" s="50"/>
      <c r="F122" s="50"/>
      <c r="G122" s="354"/>
      <c r="H122" s="354"/>
      <c r="I122" s="354"/>
      <c r="J122" s="81"/>
    </row>
    <row r="123" spans="1:10">
      <c r="A123" s="16">
        <v>109</v>
      </c>
      <c r="B123" s="4"/>
      <c r="C123" s="6"/>
      <c r="D123" s="7"/>
      <c r="E123" s="50"/>
      <c r="F123" s="50"/>
      <c r="G123" s="354"/>
      <c r="H123" s="354"/>
      <c r="I123" s="6"/>
      <c r="J123" s="81"/>
    </row>
    <row r="124" spans="1:10">
      <c r="A124" s="16">
        <v>110</v>
      </c>
      <c r="B124" s="4"/>
      <c r="C124" s="6"/>
      <c r="D124" s="7"/>
      <c r="E124" s="50"/>
      <c r="F124" s="50"/>
      <c r="G124" s="354"/>
      <c r="H124" s="354"/>
      <c r="I124" s="6"/>
      <c r="J124" s="81"/>
    </row>
    <row r="125" spans="1:10">
      <c r="A125" s="16">
        <v>111</v>
      </c>
      <c r="B125" s="4"/>
      <c r="C125" s="6"/>
      <c r="D125" s="7"/>
      <c r="E125" s="50"/>
      <c r="F125" s="50"/>
      <c r="G125" s="354"/>
      <c r="H125" s="354"/>
      <c r="I125" s="6"/>
      <c r="J125" s="81"/>
    </row>
    <row r="126" spans="1:10">
      <c r="A126" s="16">
        <v>112</v>
      </c>
      <c r="B126" s="4"/>
      <c r="C126" s="6"/>
      <c r="D126" s="7"/>
      <c r="E126" s="50"/>
      <c r="F126" s="50"/>
      <c r="G126" s="354"/>
      <c r="H126" s="354"/>
      <c r="I126" s="6"/>
      <c r="J126" s="81"/>
    </row>
    <row r="127" spans="1:10">
      <c r="A127" s="16">
        <v>113</v>
      </c>
      <c r="B127" s="4"/>
      <c r="C127" s="6"/>
      <c r="D127" s="7"/>
      <c r="E127" s="50"/>
      <c r="F127" s="50"/>
      <c r="G127" s="354"/>
      <c r="H127" s="354"/>
      <c r="I127" s="6"/>
      <c r="J127" s="81"/>
    </row>
    <row r="128" spans="1:10">
      <c r="A128" s="16">
        <v>114</v>
      </c>
      <c r="B128" s="4"/>
      <c r="C128" s="6"/>
      <c r="D128" s="7"/>
      <c r="E128" s="50"/>
      <c r="F128" s="50"/>
      <c r="G128" s="354"/>
      <c r="H128" s="354"/>
      <c r="I128" s="6"/>
      <c r="J128" s="81"/>
    </row>
    <row r="129" spans="1:10">
      <c r="A129" s="16">
        <v>115</v>
      </c>
      <c r="B129" s="4"/>
      <c r="C129" s="6"/>
      <c r="D129" s="7"/>
      <c r="E129" s="50"/>
      <c r="F129" s="50"/>
      <c r="G129" s="354"/>
      <c r="H129" s="354"/>
      <c r="I129" s="6"/>
      <c r="J129" s="81"/>
    </row>
    <row r="130" spans="1:10">
      <c r="A130" s="16">
        <v>116</v>
      </c>
      <c r="B130" s="4"/>
      <c r="C130" s="6"/>
      <c r="D130" s="7"/>
      <c r="E130" s="50"/>
      <c r="F130" s="50"/>
      <c r="G130" s="354"/>
      <c r="H130" s="354"/>
      <c r="I130" s="6"/>
      <c r="J130" s="81"/>
    </row>
    <row r="131" spans="1:10">
      <c r="A131" s="16">
        <v>117</v>
      </c>
      <c r="B131" s="4"/>
      <c r="C131" s="6"/>
      <c r="D131" s="7"/>
      <c r="E131" s="50"/>
      <c r="F131" s="50"/>
      <c r="G131" s="354"/>
      <c r="H131" s="354"/>
      <c r="I131" s="6"/>
      <c r="J131" s="81"/>
    </row>
    <row r="132" spans="1:10">
      <c r="A132" s="16">
        <v>118</v>
      </c>
      <c r="B132" s="4"/>
      <c r="C132" s="6"/>
      <c r="D132" s="7"/>
      <c r="E132" s="50"/>
      <c r="F132" s="50"/>
      <c r="G132" s="354"/>
      <c r="H132" s="354"/>
      <c r="I132" s="6"/>
      <c r="J132" s="81"/>
    </row>
    <row r="133" spans="1:10">
      <c r="A133" s="16">
        <v>119</v>
      </c>
      <c r="B133" s="4"/>
      <c r="C133" s="6"/>
      <c r="D133" s="7"/>
      <c r="E133" s="50"/>
      <c r="F133" s="50"/>
      <c r="G133" s="354"/>
      <c r="H133" s="354"/>
      <c r="I133" s="6"/>
      <c r="J133" s="81"/>
    </row>
    <row r="134" spans="1:10">
      <c r="A134" s="16">
        <v>120</v>
      </c>
      <c r="B134" s="4"/>
      <c r="C134" s="6"/>
      <c r="D134" s="7"/>
      <c r="E134" s="50"/>
      <c r="F134" s="50"/>
      <c r="G134" s="354"/>
      <c r="H134" s="354"/>
      <c r="I134" s="6"/>
      <c r="J134" s="81"/>
    </row>
    <row r="135" spans="1:10">
      <c r="A135" s="16">
        <v>121</v>
      </c>
      <c r="B135" s="4"/>
      <c r="C135" s="6"/>
      <c r="D135" s="7"/>
      <c r="E135" s="50"/>
      <c r="F135" s="50"/>
      <c r="G135" s="354"/>
      <c r="H135" s="354"/>
      <c r="I135" s="6"/>
      <c r="J135" s="81"/>
    </row>
    <row r="136" spans="1:10">
      <c r="A136" s="16">
        <v>122</v>
      </c>
      <c r="B136" s="4"/>
      <c r="C136" s="6"/>
      <c r="D136" s="7"/>
      <c r="E136" s="50"/>
      <c r="F136" s="50"/>
      <c r="G136" s="354"/>
      <c r="H136" s="354"/>
      <c r="I136" s="6"/>
      <c r="J136" s="81"/>
    </row>
    <row r="137" spans="1:10">
      <c r="A137" s="16">
        <v>123</v>
      </c>
      <c r="B137" s="4"/>
      <c r="C137" s="6"/>
      <c r="D137" s="7"/>
      <c r="E137" s="50"/>
      <c r="F137" s="50"/>
      <c r="G137" s="354"/>
      <c r="H137" s="354"/>
      <c r="I137" s="6"/>
      <c r="J137" s="81"/>
    </row>
    <row r="138" spans="1:10">
      <c r="A138" s="16">
        <v>124</v>
      </c>
      <c r="B138" s="4"/>
      <c r="C138" s="6"/>
      <c r="D138" s="7"/>
      <c r="E138" s="50"/>
      <c r="F138" s="50"/>
      <c r="G138" s="354"/>
      <c r="H138" s="354"/>
      <c r="I138" s="6"/>
      <c r="J138" s="81"/>
    </row>
    <row r="139" spans="1:10">
      <c r="A139" s="16">
        <v>125</v>
      </c>
      <c r="B139" s="4"/>
      <c r="C139" s="6"/>
      <c r="D139" s="7"/>
      <c r="E139" s="50"/>
      <c r="F139" s="50"/>
      <c r="G139" s="354"/>
      <c r="H139" s="354"/>
      <c r="I139" s="6"/>
      <c r="J139" s="81"/>
    </row>
    <row r="140" spans="1:10">
      <c r="A140" s="16">
        <v>126</v>
      </c>
      <c r="B140" s="4"/>
      <c r="C140" s="6"/>
      <c r="D140" s="7"/>
      <c r="E140" s="50"/>
      <c r="F140" s="50"/>
      <c r="G140" s="354"/>
      <c r="H140" s="354"/>
      <c r="I140" s="6"/>
      <c r="J140" s="81"/>
    </row>
    <row r="141" spans="1:10">
      <c r="A141" s="16">
        <v>127</v>
      </c>
      <c r="B141" s="4"/>
      <c r="C141" s="6"/>
      <c r="D141" s="7"/>
      <c r="E141" s="50"/>
      <c r="F141" s="50"/>
      <c r="G141" s="354"/>
      <c r="H141" s="354"/>
      <c r="I141" s="6"/>
      <c r="J141" s="81"/>
    </row>
    <row r="142" spans="1:10">
      <c r="A142" s="16">
        <v>128</v>
      </c>
      <c r="B142" s="4"/>
      <c r="C142" s="6"/>
      <c r="D142" s="7"/>
      <c r="E142" s="50"/>
      <c r="F142" s="50"/>
      <c r="G142" s="354"/>
      <c r="H142" s="354"/>
      <c r="I142" s="6"/>
      <c r="J142" s="81"/>
    </row>
    <row r="143" spans="1:10">
      <c r="A143" s="16">
        <v>129</v>
      </c>
      <c r="B143" s="4"/>
      <c r="C143" s="6"/>
      <c r="D143" s="7"/>
      <c r="E143" s="50"/>
      <c r="F143" s="50"/>
      <c r="G143" s="354"/>
      <c r="H143" s="354"/>
      <c r="I143" s="6"/>
      <c r="J143" s="81"/>
    </row>
    <row r="144" spans="1:10">
      <c r="A144" s="16">
        <v>130</v>
      </c>
      <c r="B144" s="4"/>
      <c r="C144" s="6"/>
      <c r="D144" s="7"/>
      <c r="E144" s="50"/>
      <c r="F144" s="50"/>
      <c r="G144" s="354"/>
      <c r="H144" s="354"/>
      <c r="I144" s="6"/>
      <c r="J144" s="81"/>
    </row>
    <row r="145" spans="1:10">
      <c r="A145" s="16">
        <v>131</v>
      </c>
      <c r="B145" s="4"/>
      <c r="C145" s="6"/>
      <c r="D145" s="7"/>
      <c r="E145" s="50"/>
      <c r="F145" s="50"/>
      <c r="G145" s="354"/>
      <c r="H145" s="354"/>
      <c r="I145" s="6"/>
      <c r="J145" s="81"/>
    </row>
    <row r="146" spans="1:10">
      <c r="A146" s="16">
        <v>132</v>
      </c>
      <c r="B146" s="4"/>
      <c r="C146" s="6"/>
      <c r="D146" s="7"/>
      <c r="E146" s="50"/>
      <c r="F146" s="50"/>
      <c r="G146" s="354"/>
      <c r="H146" s="354"/>
      <c r="I146" s="6"/>
      <c r="J146" s="81"/>
    </row>
    <row r="147" spans="1:10">
      <c r="A147" s="16">
        <v>133</v>
      </c>
      <c r="B147" s="4"/>
      <c r="C147" s="6"/>
      <c r="D147" s="7"/>
      <c r="E147" s="50"/>
      <c r="F147" s="50"/>
      <c r="G147" s="354"/>
      <c r="H147" s="354"/>
      <c r="I147" s="6"/>
      <c r="J147" s="81"/>
    </row>
    <row r="148" spans="1:10">
      <c r="A148" s="16">
        <v>134</v>
      </c>
      <c r="B148" s="4"/>
      <c r="C148" s="6"/>
      <c r="D148" s="7"/>
      <c r="E148" s="50"/>
      <c r="F148" s="50"/>
      <c r="G148" s="354"/>
      <c r="H148" s="354"/>
      <c r="I148" s="6"/>
      <c r="J148" s="81"/>
    </row>
    <row r="149" spans="1:10">
      <c r="A149" s="16">
        <v>135</v>
      </c>
      <c r="B149" s="4"/>
      <c r="C149" s="6"/>
      <c r="D149" s="7"/>
      <c r="E149" s="50"/>
      <c r="F149" s="50"/>
      <c r="G149" s="354"/>
      <c r="H149" s="354"/>
      <c r="I149" s="6"/>
      <c r="J149" s="81"/>
    </row>
    <row r="150" spans="1:10">
      <c r="A150" s="16">
        <v>136</v>
      </c>
      <c r="B150" s="4"/>
      <c r="C150" s="6"/>
      <c r="D150" s="7"/>
      <c r="E150" s="50"/>
      <c r="F150" s="50"/>
      <c r="G150" s="354"/>
      <c r="H150" s="354"/>
      <c r="I150" s="6"/>
      <c r="J150" s="81"/>
    </row>
    <row r="151" spans="1:10">
      <c r="A151" s="16">
        <v>137</v>
      </c>
      <c r="B151" s="4"/>
      <c r="C151" s="6"/>
      <c r="D151" s="7"/>
      <c r="E151" s="50"/>
      <c r="F151" s="50"/>
      <c r="G151" s="354"/>
      <c r="H151" s="354"/>
      <c r="I151" s="6"/>
      <c r="J151" s="81"/>
    </row>
    <row r="152" spans="1:10">
      <c r="A152" s="16">
        <v>138</v>
      </c>
      <c r="B152" s="4"/>
      <c r="C152" s="6"/>
      <c r="D152" s="7"/>
      <c r="E152" s="50"/>
      <c r="F152" s="50"/>
      <c r="G152" s="354"/>
      <c r="H152" s="354"/>
      <c r="I152" s="6"/>
      <c r="J152" s="81"/>
    </row>
    <row r="153" spans="1:10">
      <c r="A153" s="16">
        <v>139</v>
      </c>
      <c r="B153" s="4"/>
      <c r="C153" s="6"/>
      <c r="D153" s="7"/>
      <c r="E153" s="50"/>
      <c r="F153" s="50"/>
      <c r="G153" s="354"/>
      <c r="H153" s="354"/>
      <c r="I153" s="6"/>
      <c r="J153" s="81"/>
    </row>
    <row r="154" spans="1:10">
      <c r="A154" s="16">
        <v>140</v>
      </c>
      <c r="B154" s="4"/>
      <c r="C154" s="6"/>
      <c r="D154" s="7"/>
      <c r="E154" s="50"/>
      <c r="F154" s="50"/>
      <c r="G154" s="354"/>
      <c r="H154" s="354"/>
      <c r="I154" s="6"/>
      <c r="J154" s="81"/>
    </row>
    <row r="155" spans="1:10">
      <c r="A155" s="16">
        <v>141</v>
      </c>
      <c r="B155" s="4"/>
      <c r="C155" s="6"/>
      <c r="D155" s="7"/>
      <c r="E155" s="50"/>
      <c r="F155" s="50"/>
      <c r="G155" s="354"/>
      <c r="H155" s="354"/>
      <c r="I155" s="6"/>
      <c r="J155" s="81"/>
    </row>
    <row r="156" spans="1:10">
      <c r="A156" s="16">
        <v>142</v>
      </c>
      <c r="B156" s="4"/>
      <c r="C156" s="6"/>
      <c r="D156" s="7"/>
      <c r="E156" s="50"/>
      <c r="F156" s="50"/>
      <c r="G156" s="354"/>
      <c r="H156" s="354"/>
      <c r="I156" s="6"/>
      <c r="J156" s="81"/>
    </row>
    <row r="157" spans="1:10">
      <c r="A157" s="16">
        <v>143</v>
      </c>
      <c r="B157" s="4"/>
      <c r="C157" s="6"/>
      <c r="D157" s="7"/>
      <c r="E157" s="50"/>
      <c r="F157" s="50"/>
      <c r="G157" s="354"/>
      <c r="H157" s="354"/>
      <c r="I157" s="6"/>
      <c r="J157" s="81"/>
    </row>
    <row r="158" spans="1:10">
      <c r="A158" s="16">
        <v>144</v>
      </c>
      <c r="B158" s="4"/>
      <c r="C158" s="6"/>
      <c r="D158" s="7"/>
      <c r="E158" s="50"/>
      <c r="F158" s="50"/>
      <c r="G158" s="354"/>
      <c r="H158" s="354"/>
      <c r="I158" s="6"/>
      <c r="J158" s="81"/>
    </row>
    <row r="159" spans="1:10">
      <c r="A159" s="16">
        <v>145</v>
      </c>
      <c r="B159" s="4"/>
      <c r="C159" s="6"/>
      <c r="D159" s="7"/>
      <c r="E159" s="50"/>
      <c r="F159" s="50"/>
      <c r="G159" s="354"/>
      <c r="H159" s="354"/>
      <c r="I159" s="6"/>
      <c r="J159" s="81"/>
    </row>
    <row r="160" spans="1:10">
      <c r="A160" s="16">
        <v>146</v>
      </c>
      <c r="B160" s="4"/>
      <c r="C160" s="6"/>
      <c r="D160" s="7"/>
      <c r="E160" s="50"/>
      <c r="F160" s="50"/>
      <c r="G160" s="354"/>
      <c r="H160" s="354"/>
      <c r="I160" s="6"/>
      <c r="J160" s="81"/>
    </row>
    <row r="161" spans="1:10">
      <c r="A161" s="16">
        <v>147</v>
      </c>
      <c r="B161" s="4"/>
      <c r="C161" s="6"/>
      <c r="D161" s="7"/>
      <c r="E161" s="50"/>
      <c r="F161" s="50"/>
      <c r="G161" s="354"/>
      <c r="H161" s="354"/>
      <c r="I161" s="6"/>
      <c r="J161" s="81"/>
    </row>
    <row r="162" spans="1:10">
      <c r="A162" s="16">
        <v>148</v>
      </c>
      <c r="B162" s="4"/>
      <c r="C162" s="6"/>
      <c r="D162" s="7"/>
      <c r="E162" s="50"/>
      <c r="F162" s="50"/>
      <c r="G162" s="354"/>
      <c r="H162" s="354"/>
      <c r="I162" s="6"/>
      <c r="J162" s="81"/>
    </row>
    <row r="163" spans="1:10">
      <c r="A163" s="16">
        <v>149</v>
      </c>
      <c r="B163" s="4"/>
      <c r="C163" s="6"/>
      <c r="D163" s="7"/>
      <c r="E163" s="50"/>
      <c r="F163" s="50"/>
      <c r="G163" s="354"/>
      <c r="H163" s="354"/>
      <c r="I163" s="6"/>
      <c r="J163" s="81"/>
    </row>
    <row r="164" spans="1:10">
      <c r="A164" s="16">
        <v>150</v>
      </c>
      <c r="B164" s="4"/>
      <c r="C164" s="6"/>
      <c r="D164" s="7"/>
      <c r="E164" s="50"/>
      <c r="F164" s="50"/>
      <c r="G164" s="354"/>
      <c r="H164" s="354"/>
      <c r="I164" s="6"/>
      <c r="J164" s="81"/>
    </row>
    <row r="165" spans="1:10">
      <c r="A165" s="16">
        <v>151</v>
      </c>
      <c r="B165" s="4"/>
      <c r="C165" s="6"/>
      <c r="D165" s="7"/>
      <c r="E165" s="50"/>
      <c r="F165" s="50"/>
      <c r="G165" s="354"/>
      <c r="H165" s="354"/>
      <c r="I165" s="6"/>
      <c r="J165" s="81"/>
    </row>
    <row r="166" spans="1:10">
      <c r="A166" s="16">
        <v>152</v>
      </c>
      <c r="B166" s="4"/>
      <c r="C166" s="6"/>
      <c r="D166" s="7"/>
      <c r="E166" s="50"/>
      <c r="F166" s="50"/>
      <c r="G166" s="354"/>
      <c r="H166" s="354"/>
      <c r="I166" s="6"/>
      <c r="J166" s="81"/>
    </row>
    <row r="167" spans="1:10">
      <c r="A167" s="16">
        <v>153</v>
      </c>
      <c r="B167" s="4"/>
      <c r="C167" s="6"/>
      <c r="D167" s="7"/>
      <c r="E167" s="50"/>
      <c r="F167" s="50"/>
      <c r="G167" s="354"/>
      <c r="H167" s="354"/>
      <c r="I167" s="6"/>
      <c r="J167" s="81"/>
    </row>
    <row r="168" spans="1:10">
      <c r="A168" s="16">
        <v>154</v>
      </c>
      <c r="B168" s="4"/>
      <c r="C168" s="6"/>
      <c r="D168" s="7"/>
      <c r="E168" s="50"/>
      <c r="F168" s="50"/>
      <c r="G168" s="354"/>
      <c r="H168" s="354"/>
      <c r="I168" s="6"/>
      <c r="J168" s="81"/>
    </row>
    <row r="169" spans="1:10">
      <c r="A169" s="16">
        <v>155</v>
      </c>
      <c r="B169" s="4"/>
      <c r="C169" s="6"/>
      <c r="D169" s="7"/>
      <c r="E169" s="50"/>
      <c r="F169" s="50"/>
      <c r="G169" s="354"/>
      <c r="H169" s="354"/>
      <c r="I169" s="6"/>
      <c r="J169" s="81"/>
    </row>
    <row r="170" spans="1:10">
      <c r="A170" s="16">
        <v>156</v>
      </c>
      <c r="B170" s="4"/>
      <c r="C170" s="6"/>
      <c r="D170" s="7"/>
      <c r="E170" s="50"/>
      <c r="F170" s="50"/>
      <c r="G170" s="354"/>
      <c r="H170" s="354"/>
      <c r="I170" s="6"/>
      <c r="J170" s="81"/>
    </row>
    <row r="171" spans="1:10">
      <c r="A171" s="16">
        <v>157</v>
      </c>
      <c r="B171" s="4"/>
      <c r="C171" s="6"/>
      <c r="D171" s="7"/>
      <c r="E171" s="50"/>
      <c r="F171" s="50"/>
      <c r="G171" s="354"/>
      <c r="H171" s="354"/>
      <c r="I171" s="6"/>
      <c r="J171" s="81"/>
    </row>
    <row r="172" spans="1:10">
      <c r="A172" s="16">
        <v>158</v>
      </c>
      <c r="B172" s="4"/>
      <c r="C172" s="6"/>
      <c r="D172" s="7"/>
      <c r="E172" s="50"/>
      <c r="F172" s="50"/>
      <c r="G172" s="354"/>
      <c r="H172" s="354"/>
      <c r="I172" s="6"/>
      <c r="J172" s="81"/>
    </row>
    <row r="173" spans="1:10">
      <c r="A173" s="16">
        <v>159</v>
      </c>
      <c r="B173" s="4"/>
      <c r="C173" s="6"/>
      <c r="D173" s="7"/>
      <c r="E173" s="50"/>
      <c r="F173" s="50"/>
      <c r="G173" s="354"/>
      <c r="H173" s="354"/>
      <c r="I173" s="6"/>
      <c r="J173" s="81"/>
    </row>
    <row r="174" spans="1:10">
      <c r="A174" s="16">
        <v>160</v>
      </c>
      <c r="B174" s="4"/>
      <c r="C174" s="6"/>
      <c r="D174" s="7"/>
      <c r="E174" s="50"/>
      <c r="F174" s="50"/>
      <c r="G174" s="354"/>
      <c r="H174" s="354"/>
      <c r="I174" s="6"/>
      <c r="J174" s="81"/>
    </row>
    <row r="175" spans="1:10">
      <c r="A175" s="16">
        <v>161</v>
      </c>
      <c r="B175" s="4"/>
      <c r="C175" s="6"/>
      <c r="D175" s="7"/>
      <c r="E175" s="50"/>
      <c r="F175" s="50"/>
      <c r="G175" s="354"/>
      <c r="H175" s="354"/>
      <c r="I175" s="6"/>
      <c r="J175" s="81"/>
    </row>
    <row r="176" spans="1:10">
      <c r="A176" s="16">
        <v>162</v>
      </c>
      <c r="B176" s="4"/>
      <c r="C176" s="6"/>
      <c r="D176" s="7"/>
      <c r="E176" s="50"/>
      <c r="F176" s="50"/>
      <c r="G176" s="354"/>
      <c r="H176" s="354"/>
      <c r="I176" s="6"/>
      <c r="J176" s="81"/>
    </row>
    <row r="177" spans="1:10">
      <c r="A177" s="16">
        <v>163</v>
      </c>
      <c r="B177" s="4"/>
      <c r="C177" s="6"/>
      <c r="D177" s="7"/>
      <c r="E177" s="50"/>
      <c r="F177" s="50"/>
      <c r="G177" s="354"/>
      <c r="H177" s="354"/>
      <c r="I177" s="6"/>
      <c r="J177" s="81"/>
    </row>
    <row r="178" spans="1:10">
      <c r="A178" s="16">
        <v>164</v>
      </c>
      <c r="B178" s="4"/>
      <c r="C178" s="6"/>
      <c r="D178" s="7"/>
      <c r="E178" s="50"/>
      <c r="F178" s="50"/>
      <c r="G178" s="354"/>
      <c r="H178" s="354"/>
      <c r="I178" s="6"/>
      <c r="J178" s="81"/>
    </row>
    <row r="179" spans="1:10">
      <c r="A179" s="16">
        <v>165</v>
      </c>
      <c r="B179" s="4"/>
      <c r="C179" s="6"/>
      <c r="D179" s="7"/>
      <c r="E179" s="50"/>
      <c r="F179" s="50"/>
      <c r="G179" s="354"/>
      <c r="H179" s="354"/>
      <c r="I179" s="6"/>
      <c r="J179" s="81"/>
    </row>
    <row r="180" spans="1:10">
      <c r="A180" s="16">
        <v>166</v>
      </c>
      <c r="B180" s="4"/>
      <c r="C180" s="6"/>
      <c r="D180" s="7"/>
      <c r="E180" s="50"/>
      <c r="F180" s="50"/>
      <c r="G180" s="354"/>
      <c r="H180" s="354"/>
      <c r="I180" s="6"/>
      <c r="J180" s="81"/>
    </row>
    <row r="181" spans="1:10">
      <c r="A181" s="16">
        <v>167</v>
      </c>
      <c r="B181" s="4"/>
      <c r="C181" s="6"/>
      <c r="D181" s="7"/>
      <c r="E181" s="50"/>
      <c r="F181" s="50"/>
      <c r="G181" s="354"/>
      <c r="H181" s="354"/>
      <c r="I181" s="6"/>
      <c r="J181" s="81"/>
    </row>
    <row r="182" spans="1:10">
      <c r="A182" s="16">
        <v>168</v>
      </c>
      <c r="B182" s="4"/>
      <c r="C182" s="6"/>
      <c r="D182" s="7"/>
      <c r="E182" s="50"/>
      <c r="F182" s="50"/>
      <c r="G182" s="354"/>
      <c r="H182" s="354"/>
      <c r="I182" s="6"/>
      <c r="J182" s="81"/>
    </row>
    <row r="183" spans="1:10">
      <c r="A183" s="16">
        <v>169</v>
      </c>
      <c r="B183" s="4"/>
      <c r="C183" s="6"/>
      <c r="D183" s="7"/>
      <c r="E183" s="50"/>
      <c r="F183" s="50"/>
      <c r="G183" s="354"/>
      <c r="H183" s="354"/>
      <c r="I183" s="6"/>
      <c r="J183" s="81"/>
    </row>
    <row r="184" spans="1:10">
      <c r="A184" s="16">
        <v>170</v>
      </c>
      <c r="B184" s="4"/>
      <c r="C184" s="6"/>
      <c r="D184" s="7"/>
      <c r="E184" s="50"/>
      <c r="F184" s="50"/>
      <c r="G184" s="354"/>
      <c r="H184" s="354"/>
      <c r="I184" s="6"/>
      <c r="J184" s="81"/>
    </row>
    <row r="185" spans="1:10">
      <c r="A185" s="16">
        <v>171</v>
      </c>
      <c r="B185" s="4"/>
      <c r="C185" s="6"/>
      <c r="D185" s="7"/>
      <c r="E185" s="50"/>
      <c r="F185" s="50"/>
      <c r="G185" s="354"/>
      <c r="H185" s="354"/>
      <c r="I185" s="6"/>
      <c r="J185" s="81"/>
    </row>
    <row r="186" spans="1:10">
      <c r="A186" s="16">
        <v>172</v>
      </c>
      <c r="B186" s="4"/>
      <c r="C186" s="6"/>
      <c r="D186" s="7"/>
      <c r="E186" s="50"/>
      <c r="F186" s="50"/>
      <c r="G186" s="354"/>
      <c r="H186" s="354"/>
      <c r="I186" s="6"/>
      <c r="J186" s="81"/>
    </row>
    <row r="187" spans="1:10">
      <c r="A187" s="16">
        <v>173</v>
      </c>
      <c r="B187" s="4"/>
      <c r="C187" s="6"/>
      <c r="D187" s="7"/>
      <c r="E187" s="50"/>
      <c r="F187" s="50"/>
      <c r="G187" s="354"/>
      <c r="H187" s="354"/>
      <c r="I187" s="6"/>
      <c r="J187" s="81"/>
    </row>
    <row r="188" spans="1:10">
      <c r="A188" s="16">
        <v>174</v>
      </c>
      <c r="B188" s="4"/>
      <c r="C188" s="6"/>
      <c r="D188" s="7"/>
      <c r="E188" s="50"/>
      <c r="F188" s="50"/>
      <c r="G188" s="354"/>
      <c r="H188" s="354"/>
      <c r="I188" s="6"/>
      <c r="J188" s="81"/>
    </row>
    <row r="189" spans="1:10">
      <c r="A189" s="16">
        <v>175</v>
      </c>
      <c r="B189" s="4"/>
      <c r="C189" s="6"/>
      <c r="D189" s="7"/>
      <c r="E189" s="50"/>
      <c r="F189" s="50"/>
      <c r="G189" s="354"/>
      <c r="H189" s="354"/>
      <c r="I189" s="6"/>
      <c r="J189" s="81"/>
    </row>
    <row r="190" spans="1:10">
      <c r="A190" s="16">
        <v>176</v>
      </c>
      <c r="B190" s="4"/>
      <c r="C190" s="6"/>
      <c r="D190" s="7"/>
      <c r="E190" s="50"/>
      <c r="F190" s="50"/>
      <c r="G190" s="354"/>
      <c r="H190" s="354"/>
      <c r="I190" s="6"/>
      <c r="J190" s="81"/>
    </row>
    <row r="191" spans="1:10">
      <c r="A191" s="16">
        <v>177</v>
      </c>
      <c r="B191" s="4"/>
      <c r="C191" s="6"/>
      <c r="D191" s="7"/>
      <c r="E191" s="50"/>
      <c r="F191" s="50"/>
      <c r="G191" s="354"/>
      <c r="H191" s="354"/>
      <c r="I191" s="6"/>
      <c r="J191" s="81"/>
    </row>
    <row r="192" spans="1:10">
      <c r="A192" s="16">
        <v>178</v>
      </c>
      <c r="B192" s="4"/>
      <c r="C192" s="6"/>
      <c r="D192" s="7"/>
      <c r="E192" s="50"/>
      <c r="F192" s="50"/>
      <c r="G192" s="354"/>
      <c r="H192" s="354"/>
      <c r="I192" s="6"/>
      <c r="J192" s="81"/>
    </row>
    <row r="193" spans="1:10">
      <c r="A193" s="16">
        <v>179</v>
      </c>
      <c r="B193" s="4"/>
      <c r="C193" s="6"/>
      <c r="D193" s="7"/>
      <c r="E193" s="50"/>
      <c r="F193" s="50"/>
      <c r="G193" s="354"/>
      <c r="H193" s="354"/>
      <c r="I193" s="6"/>
      <c r="J193" s="81"/>
    </row>
    <row r="194" spans="1:10">
      <c r="A194" s="16">
        <v>180</v>
      </c>
      <c r="B194" s="4"/>
      <c r="C194" s="6"/>
      <c r="D194" s="7"/>
      <c r="E194" s="50"/>
      <c r="F194" s="50"/>
      <c r="G194" s="354"/>
      <c r="H194" s="354"/>
      <c r="I194" s="6"/>
      <c r="J194" s="81"/>
    </row>
    <row r="195" spans="1:10">
      <c r="A195" s="16">
        <v>181</v>
      </c>
      <c r="B195" s="4"/>
      <c r="C195" s="6"/>
      <c r="D195" s="7"/>
      <c r="E195" s="50"/>
      <c r="F195" s="50"/>
      <c r="G195" s="354"/>
      <c r="H195" s="354"/>
      <c r="I195" s="6"/>
      <c r="J195" s="81"/>
    </row>
    <row r="196" spans="1:10">
      <c r="A196" s="16">
        <v>182</v>
      </c>
      <c r="B196" s="4"/>
      <c r="C196" s="6"/>
      <c r="D196" s="7"/>
      <c r="E196" s="50"/>
      <c r="F196" s="50"/>
      <c r="G196" s="354"/>
      <c r="H196" s="354"/>
      <c r="I196" s="6"/>
      <c r="J196" s="81"/>
    </row>
    <row r="197" spans="1:10">
      <c r="A197" s="16">
        <v>183</v>
      </c>
      <c r="B197" s="4"/>
      <c r="C197" s="6"/>
      <c r="D197" s="7"/>
      <c r="E197" s="50"/>
      <c r="F197" s="50"/>
      <c r="G197" s="354"/>
      <c r="H197" s="354"/>
      <c r="I197" s="6"/>
      <c r="J197" s="81"/>
    </row>
    <row r="198" spans="1:10">
      <c r="A198" s="16">
        <v>184</v>
      </c>
      <c r="B198" s="4"/>
      <c r="C198" s="6"/>
      <c r="D198" s="7"/>
      <c r="E198" s="50"/>
      <c r="F198" s="50"/>
      <c r="G198" s="354"/>
      <c r="H198" s="354"/>
      <c r="I198" s="6"/>
      <c r="J198" s="81"/>
    </row>
    <row r="199" spans="1:10">
      <c r="A199" s="16">
        <v>185</v>
      </c>
      <c r="B199" s="4"/>
      <c r="C199" s="6"/>
      <c r="D199" s="7"/>
      <c r="E199" s="50"/>
      <c r="F199" s="50"/>
      <c r="G199" s="354"/>
      <c r="H199" s="354"/>
      <c r="I199" s="6"/>
      <c r="J199" s="81"/>
    </row>
    <row r="200" spans="1:10">
      <c r="A200" s="16">
        <v>186</v>
      </c>
      <c r="B200" s="4"/>
      <c r="C200" s="6"/>
      <c r="D200" s="7"/>
      <c r="E200" s="50"/>
      <c r="F200" s="50"/>
      <c r="G200" s="354"/>
      <c r="H200" s="354"/>
      <c r="I200" s="6"/>
      <c r="J200" s="81"/>
    </row>
    <row r="201" spans="1:10">
      <c r="A201" s="16">
        <v>187</v>
      </c>
      <c r="B201" s="4"/>
      <c r="C201" s="6"/>
      <c r="D201" s="7"/>
      <c r="E201" s="50"/>
      <c r="F201" s="50"/>
      <c r="G201" s="354"/>
      <c r="H201" s="354"/>
      <c r="I201" s="6"/>
      <c r="J201" s="81"/>
    </row>
    <row r="202" spans="1:10">
      <c r="A202" s="16">
        <v>188</v>
      </c>
      <c r="B202" s="4"/>
      <c r="C202" s="6"/>
      <c r="D202" s="7"/>
      <c r="E202" s="50"/>
      <c r="F202" s="50"/>
      <c r="G202" s="354"/>
      <c r="H202" s="354"/>
      <c r="I202" s="6"/>
      <c r="J202" s="81"/>
    </row>
    <row r="203" spans="1:10">
      <c r="A203" s="16">
        <v>189</v>
      </c>
      <c r="B203" s="4"/>
      <c r="C203" s="6"/>
      <c r="D203" s="7"/>
      <c r="E203" s="50"/>
      <c r="F203" s="50"/>
      <c r="G203" s="354"/>
      <c r="H203" s="354"/>
      <c r="I203" s="6"/>
      <c r="J203" s="81"/>
    </row>
    <row r="204" spans="1:10">
      <c r="A204" s="16">
        <v>190</v>
      </c>
      <c r="B204" s="4"/>
      <c r="C204" s="6"/>
      <c r="D204" s="7"/>
      <c r="E204" s="50"/>
      <c r="F204" s="50"/>
      <c r="G204" s="354"/>
      <c r="H204" s="354"/>
      <c r="I204" s="6"/>
      <c r="J204" s="81"/>
    </row>
    <row r="205" spans="1:10">
      <c r="A205" s="16">
        <v>191</v>
      </c>
      <c r="B205" s="4"/>
      <c r="C205" s="6"/>
      <c r="D205" s="7"/>
      <c r="E205" s="50"/>
      <c r="F205" s="50"/>
      <c r="G205" s="354"/>
      <c r="H205" s="354"/>
      <c r="I205" s="6"/>
      <c r="J205" s="81"/>
    </row>
    <row r="206" spans="1:10">
      <c r="A206" s="16">
        <v>192</v>
      </c>
      <c r="B206" s="4"/>
      <c r="C206" s="6"/>
      <c r="D206" s="7"/>
      <c r="E206" s="50"/>
      <c r="F206" s="50"/>
      <c r="G206" s="354"/>
      <c r="H206" s="354"/>
      <c r="I206" s="6"/>
      <c r="J206" s="81"/>
    </row>
    <row r="207" spans="1:10">
      <c r="A207" s="16">
        <v>193</v>
      </c>
      <c r="B207" s="4"/>
      <c r="C207" s="6"/>
      <c r="D207" s="7"/>
      <c r="E207" s="50"/>
      <c r="F207" s="50"/>
      <c r="G207" s="354"/>
      <c r="H207" s="354"/>
      <c r="I207" s="6"/>
      <c r="J207" s="81"/>
    </row>
    <row r="208" spans="1:10">
      <c r="A208" s="16">
        <v>194</v>
      </c>
      <c r="B208" s="4"/>
      <c r="C208" s="6"/>
      <c r="D208" s="7"/>
      <c r="E208" s="50"/>
      <c r="F208" s="50"/>
      <c r="G208" s="354"/>
      <c r="H208" s="354"/>
      <c r="I208" s="6"/>
      <c r="J208" s="81"/>
    </row>
    <row r="209" spans="1:10">
      <c r="A209" s="16">
        <v>195</v>
      </c>
      <c r="B209" s="4"/>
      <c r="C209" s="6"/>
      <c r="D209" s="7"/>
      <c r="E209" s="50"/>
      <c r="F209" s="50"/>
      <c r="G209" s="354"/>
      <c r="H209" s="354"/>
      <c r="I209" s="6"/>
      <c r="J209" s="81"/>
    </row>
    <row r="210" spans="1:10">
      <c r="A210" s="16">
        <v>196</v>
      </c>
      <c r="B210" s="4"/>
      <c r="C210" s="6"/>
      <c r="D210" s="7"/>
      <c r="E210" s="50"/>
      <c r="F210" s="50"/>
      <c r="G210" s="354"/>
      <c r="H210" s="354"/>
      <c r="I210" s="6"/>
      <c r="J210" s="81"/>
    </row>
    <row r="211" spans="1:10">
      <c r="A211" s="16">
        <v>197</v>
      </c>
      <c r="B211" s="4"/>
      <c r="C211" s="6"/>
      <c r="D211" s="7"/>
      <c r="E211" s="50"/>
      <c r="F211" s="50"/>
      <c r="G211" s="354"/>
      <c r="H211" s="354"/>
      <c r="I211" s="6"/>
      <c r="J211" s="81"/>
    </row>
    <row r="212" spans="1:10">
      <c r="A212" s="16">
        <v>198</v>
      </c>
      <c r="B212" s="4"/>
      <c r="C212" s="6"/>
      <c r="D212" s="7"/>
      <c r="E212" s="50"/>
      <c r="F212" s="50"/>
      <c r="G212" s="354"/>
      <c r="H212" s="354"/>
      <c r="I212" s="6"/>
      <c r="J212" s="81"/>
    </row>
    <row r="213" spans="1:10">
      <c r="A213" s="16">
        <v>199</v>
      </c>
      <c r="B213" s="4"/>
      <c r="C213" s="6"/>
      <c r="D213" s="7"/>
      <c r="E213" s="50"/>
      <c r="F213" s="50"/>
      <c r="G213" s="354"/>
      <c r="H213" s="354"/>
      <c r="I213" s="6"/>
      <c r="J213" s="81"/>
    </row>
    <row r="214" spans="1:10">
      <c r="A214" s="16">
        <v>200</v>
      </c>
      <c r="B214" s="4"/>
      <c r="C214" s="6"/>
      <c r="D214" s="7"/>
      <c r="E214" s="50"/>
      <c r="F214" s="50"/>
      <c r="G214" s="354"/>
      <c r="H214" s="354"/>
      <c r="I214" s="6"/>
      <c r="J214" s="81"/>
    </row>
    <row r="215" spans="1:10">
      <c r="A215" s="16">
        <v>201</v>
      </c>
      <c r="B215" s="4"/>
      <c r="C215" s="6"/>
      <c r="D215" s="7"/>
      <c r="E215" s="50"/>
      <c r="F215" s="50"/>
      <c r="G215" s="354"/>
      <c r="H215" s="354"/>
      <c r="I215" s="6"/>
      <c r="J215" s="81"/>
    </row>
    <row r="216" spans="1:10">
      <c r="A216" s="16">
        <v>202</v>
      </c>
      <c r="B216" s="4"/>
      <c r="C216" s="6"/>
      <c r="D216" s="7"/>
      <c r="E216" s="50"/>
      <c r="F216" s="50"/>
      <c r="G216" s="354"/>
      <c r="H216" s="354"/>
      <c r="I216" s="6"/>
      <c r="J216" s="81"/>
    </row>
    <row r="217" spans="1:10">
      <c r="A217" s="16">
        <v>203</v>
      </c>
      <c r="B217" s="4"/>
      <c r="C217" s="6"/>
      <c r="D217" s="7"/>
      <c r="E217" s="50"/>
      <c r="F217" s="50"/>
      <c r="G217" s="354"/>
      <c r="H217" s="354"/>
      <c r="I217" s="6"/>
      <c r="J217" s="81"/>
    </row>
    <row r="218" spans="1:10">
      <c r="A218" s="16">
        <v>204</v>
      </c>
      <c r="B218" s="4"/>
      <c r="C218" s="6"/>
      <c r="D218" s="7"/>
      <c r="E218" s="50"/>
      <c r="F218" s="50"/>
      <c r="G218" s="354"/>
      <c r="H218" s="354"/>
      <c r="I218" s="6"/>
      <c r="J218" s="81"/>
    </row>
    <row r="219" spans="1:10">
      <c r="A219" s="16">
        <v>205</v>
      </c>
      <c r="B219" s="4"/>
      <c r="C219" s="6"/>
      <c r="D219" s="7"/>
      <c r="E219" s="50"/>
      <c r="F219" s="50"/>
      <c r="G219" s="354"/>
      <c r="H219" s="354"/>
      <c r="I219" s="6"/>
      <c r="J219" s="81"/>
    </row>
    <row r="220" spans="1:10">
      <c r="A220" s="16">
        <v>206</v>
      </c>
      <c r="B220" s="4"/>
      <c r="C220" s="6"/>
      <c r="D220" s="7"/>
      <c r="E220" s="50"/>
      <c r="F220" s="50"/>
      <c r="G220" s="354"/>
      <c r="H220" s="354"/>
      <c r="I220" s="6"/>
      <c r="J220" s="81"/>
    </row>
    <row r="221" spans="1:10">
      <c r="A221" s="16">
        <v>207</v>
      </c>
      <c r="B221" s="4"/>
      <c r="C221" s="6"/>
      <c r="D221" s="7"/>
      <c r="E221" s="50"/>
      <c r="F221" s="50"/>
      <c r="G221" s="354"/>
      <c r="H221" s="354"/>
      <c r="I221" s="6"/>
      <c r="J221" s="81"/>
    </row>
    <row r="222" spans="1:10">
      <c r="A222" s="16">
        <v>208</v>
      </c>
      <c r="B222" s="4"/>
      <c r="C222" s="6"/>
      <c r="D222" s="7"/>
      <c r="E222" s="50"/>
      <c r="F222" s="50"/>
      <c r="G222" s="354"/>
      <c r="H222" s="354"/>
      <c r="I222" s="6"/>
      <c r="J222" s="81"/>
    </row>
    <row r="223" spans="1:10">
      <c r="A223" s="16">
        <v>209</v>
      </c>
      <c r="B223" s="4"/>
      <c r="C223" s="6"/>
      <c r="D223" s="7"/>
      <c r="E223" s="50"/>
      <c r="F223" s="50"/>
      <c r="G223" s="354"/>
      <c r="H223" s="354"/>
      <c r="I223" s="6"/>
      <c r="J223" s="81"/>
    </row>
    <row r="224" spans="1:10">
      <c r="A224" s="16">
        <v>210</v>
      </c>
      <c r="B224" s="4"/>
      <c r="C224" s="6"/>
      <c r="D224" s="7"/>
      <c r="E224" s="50"/>
      <c r="F224" s="50"/>
      <c r="G224" s="354"/>
      <c r="H224" s="354"/>
      <c r="I224" s="6"/>
      <c r="J224" s="81"/>
    </row>
    <row r="225" spans="1:10">
      <c r="A225" s="16">
        <v>211</v>
      </c>
      <c r="B225" s="4"/>
      <c r="C225" s="6"/>
      <c r="D225" s="7"/>
      <c r="E225" s="50"/>
      <c r="F225" s="50"/>
      <c r="G225" s="354"/>
      <c r="H225" s="354"/>
      <c r="I225" s="6"/>
      <c r="J225" s="81"/>
    </row>
    <row r="226" spans="1:10">
      <c r="A226" s="16">
        <v>212</v>
      </c>
      <c r="B226" s="4"/>
      <c r="C226" s="6"/>
      <c r="D226" s="7"/>
      <c r="E226" s="50"/>
      <c r="F226" s="50"/>
      <c r="G226" s="354"/>
      <c r="H226" s="354"/>
      <c r="I226" s="6"/>
      <c r="J226" s="81"/>
    </row>
    <row r="227" spans="1:10">
      <c r="A227" s="16">
        <v>213</v>
      </c>
      <c r="B227" s="4"/>
      <c r="C227" s="6"/>
      <c r="D227" s="7"/>
      <c r="E227" s="50"/>
      <c r="F227" s="50"/>
      <c r="G227" s="354"/>
      <c r="H227" s="354"/>
      <c r="I227" s="6"/>
      <c r="J227" s="81"/>
    </row>
    <row r="228" spans="1:10">
      <c r="A228" s="16">
        <v>214</v>
      </c>
      <c r="B228" s="4"/>
      <c r="C228" s="6"/>
      <c r="D228" s="7"/>
      <c r="E228" s="50"/>
      <c r="F228" s="50"/>
      <c r="G228" s="354"/>
      <c r="H228" s="354"/>
      <c r="I228" s="6"/>
      <c r="J228" s="81"/>
    </row>
    <row r="229" spans="1:10">
      <c r="A229" s="16">
        <v>215</v>
      </c>
      <c r="B229" s="4"/>
      <c r="C229" s="6"/>
      <c r="D229" s="7"/>
      <c r="E229" s="50"/>
      <c r="F229" s="50"/>
      <c r="G229" s="354"/>
      <c r="H229" s="354"/>
      <c r="I229" s="6"/>
      <c r="J229" s="81"/>
    </row>
    <row r="230" spans="1:10">
      <c r="A230" s="16">
        <v>216</v>
      </c>
      <c r="B230" s="4"/>
      <c r="C230" s="6"/>
      <c r="D230" s="7"/>
      <c r="E230" s="50"/>
      <c r="F230" s="50"/>
      <c r="G230" s="354"/>
      <c r="H230" s="354"/>
      <c r="I230" s="6"/>
      <c r="J230" s="81"/>
    </row>
    <row r="231" spans="1:10">
      <c r="A231" s="16">
        <v>217</v>
      </c>
      <c r="B231" s="4"/>
      <c r="C231" s="6"/>
      <c r="D231" s="7"/>
      <c r="E231" s="50"/>
      <c r="F231" s="50"/>
      <c r="G231" s="354"/>
      <c r="H231" s="354"/>
      <c r="I231" s="6"/>
      <c r="J231" s="81"/>
    </row>
    <row r="232" spans="1:10">
      <c r="A232" s="16">
        <v>218</v>
      </c>
      <c r="B232" s="4"/>
      <c r="C232" s="6"/>
      <c r="D232" s="7"/>
      <c r="E232" s="50"/>
      <c r="F232" s="50"/>
      <c r="G232" s="354"/>
      <c r="H232" s="354"/>
      <c r="I232" s="6"/>
      <c r="J232" s="81"/>
    </row>
    <row r="233" spans="1:10">
      <c r="A233" s="16">
        <v>219</v>
      </c>
      <c r="B233" s="4"/>
      <c r="C233" s="6"/>
      <c r="D233" s="7"/>
      <c r="E233" s="50"/>
      <c r="F233" s="50"/>
      <c r="G233" s="354"/>
      <c r="H233" s="354"/>
      <c r="I233" s="6"/>
      <c r="J233" s="81"/>
    </row>
    <row r="234" spans="1:10">
      <c r="A234" s="16">
        <v>220</v>
      </c>
      <c r="B234" s="4"/>
      <c r="C234" s="6"/>
      <c r="D234" s="7"/>
      <c r="E234" s="50"/>
      <c r="F234" s="50"/>
      <c r="G234" s="354"/>
      <c r="H234" s="354"/>
      <c r="I234" s="6"/>
      <c r="J234" s="81"/>
    </row>
    <row r="235" spans="1:10">
      <c r="A235" s="16">
        <v>221</v>
      </c>
      <c r="B235" s="4"/>
      <c r="C235" s="6"/>
      <c r="D235" s="7"/>
      <c r="E235" s="50"/>
      <c r="F235" s="50"/>
      <c r="G235" s="354"/>
      <c r="H235" s="354"/>
      <c r="I235" s="6"/>
      <c r="J235" s="81"/>
    </row>
    <row r="236" spans="1:10">
      <c r="A236" s="16">
        <v>222</v>
      </c>
      <c r="B236" s="4"/>
      <c r="C236" s="6"/>
      <c r="D236" s="7"/>
      <c r="E236" s="50"/>
      <c r="F236" s="50"/>
      <c r="G236" s="354"/>
      <c r="H236" s="354"/>
      <c r="I236" s="6"/>
      <c r="J236" s="81"/>
    </row>
    <row r="237" spans="1:10">
      <c r="A237" s="16">
        <v>223</v>
      </c>
      <c r="B237" s="4"/>
      <c r="C237" s="6"/>
      <c r="D237" s="7"/>
      <c r="E237" s="50"/>
      <c r="F237" s="50"/>
      <c r="G237" s="354"/>
      <c r="H237" s="354"/>
      <c r="I237" s="6"/>
      <c r="J237" s="81"/>
    </row>
    <row r="238" spans="1:10">
      <c r="A238" s="16">
        <v>224</v>
      </c>
      <c r="B238" s="4"/>
      <c r="C238" s="6"/>
      <c r="D238" s="7"/>
      <c r="E238" s="50"/>
      <c r="F238" s="50"/>
      <c r="G238" s="354"/>
      <c r="H238" s="354"/>
      <c r="I238" s="6"/>
      <c r="J238" s="81"/>
    </row>
    <row r="239" spans="1:10">
      <c r="A239" s="16">
        <v>225</v>
      </c>
      <c r="B239" s="4"/>
      <c r="C239" s="6"/>
      <c r="D239" s="7"/>
      <c r="E239" s="50"/>
      <c r="F239" s="50"/>
      <c r="G239" s="354"/>
      <c r="H239" s="354"/>
      <c r="I239" s="6"/>
      <c r="J239" s="81"/>
    </row>
    <row r="240" spans="1:10">
      <c r="A240" s="16">
        <v>226</v>
      </c>
      <c r="B240" s="4"/>
      <c r="C240" s="6"/>
      <c r="D240" s="7"/>
      <c r="E240" s="50"/>
      <c r="F240" s="50"/>
      <c r="G240" s="354"/>
      <c r="H240" s="354"/>
      <c r="I240" s="6"/>
      <c r="J240" s="81"/>
    </row>
    <row r="241" spans="1:10">
      <c r="A241" s="16">
        <v>227</v>
      </c>
      <c r="B241" s="4"/>
      <c r="C241" s="6"/>
      <c r="D241" s="7"/>
      <c r="E241" s="50"/>
      <c r="F241" s="50"/>
      <c r="G241" s="354"/>
      <c r="H241" s="354"/>
      <c r="I241" s="6"/>
      <c r="J241" s="81"/>
    </row>
    <row r="242" spans="1:10">
      <c r="A242" s="16">
        <v>228</v>
      </c>
      <c r="B242" s="4"/>
      <c r="C242" s="6"/>
      <c r="D242" s="7"/>
      <c r="E242" s="50"/>
      <c r="F242" s="50"/>
      <c r="G242" s="354"/>
      <c r="H242" s="354"/>
      <c r="I242" s="6"/>
      <c r="J242" s="81"/>
    </row>
    <row r="243" spans="1:10">
      <c r="A243" s="16">
        <v>229</v>
      </c>
      <c r="B243" s="4"/>
      <c r="C243" s="6"/>
      <c r="D243" s="7"/>
      <c r="E243" s="50"/>
      <c r="F243" s="50"/>
      <c r="G243" s="354"/>
      <c r="H243" s="354"/>
      <c r="I243" s="6"/>
      <c r="J243" s="81"/>
    </row>
    <row r="244" spans="1:10">
      <c r="A244" s="16">
        <v>230</v>
      </c>
      <c r="B244" s="4"/>
      <c r="C244" s="6"/>
      <c r="D244" s="7"/>
      <c r="E244" s="50"/>
      <c r="F244" s="50"/>
      <c r="G244" s="354"/>
      <c r="H244" s="354"/>
      <c r="I244" s="6"/>
      <c r="J244" s="81"/>
    </row>
    <row r="245" spans="1:10">
      <c r="A245" s="16">
        <v>231</v>
      </c>
      <c r="B245" s="4"/>
      <c r="C245" s="6"/>
      <c r="D245" s="7"/>
      <c r="E245" s="50"/>
      <c r="F245" s="50"/>
      <c r="G245" s="354"/>
      <c r="H245" s="354"/>
      <c r="I245" s="6"/>
      <c r="J245" s="81"/>
    </row>
    <row r="246" spans="1:10">
      <c r="A246" s="16">
        <v>232</v>
      </c>
      <c r="B246" s="4"/>
      <c r="C246" s="6"/>
      <c r="D246" s="7"/>
      <c r="E246" s="50"/>
      <c r="F246" s="50"/>
      <c r="G246" s="354"/>
      <c r="H246" s="354"/>
      <c r="I246" s="6"/>
      <c r="J246" s="81"/>
    </row>
    <row r="247" spans="1:10">
      <c r="A247" s="16">
        <v>233</v>
      </c>
      <c r="B247" s="4"/>
      <c r="C247" s="6"/>
      <c r="D247" s="7"/>
      <c r="E247" s="50"/>
      <c r="F247" s="50"/>
      <c r="G247" s="354"/>
      <c r="H247" s="354"/>
      <c r="I247" s="6"/>
      <c r="J247" s="81"/>
    </row>
    <row r="248" spans="1:10">
      <c r="A248" s="16">
        <v>234</v>
      </c>
      <c r="B248" s="4"/>
      <c r="C248" s="6"/>
      <c r="D248" s="7"/>
      <c r="E248" s="50"/>
      <c r="F248" s="50"/>
      <c r="G248" s="354"/>
      <c r="H248" s="354"/>
      <c r="I248" s="6"/>
      <c r="J248" s="81"/>
    </row>
    <row r="249" spans="1:10">
      <c r="A249" s="16">
        <v>235</v>
      </c>
      <c r="B249" s="4"/>
      <c r="C249" s="6"/>
      <c r="D249" s="7"/>
      <c r="E249" s="50"/>
      <c r="F249" s="50"/>
      <c r="G249" s="354"/>
      <c r="H249" s="354"/>
      <c r="I249" s="6"/>
      <c r="J249" s="81"/>
    </row>
    <row r="250" spans="1:10">
      <c r="A250" s="16">
        <v>236</v>
      </c>
      <c r="B250" s="4"/>
      <c r="C250" s="6"/>
      <c r="D250" s="7"/>
      <c r="E250" s="50"/>
      <c r="F250" s="50"/>
      <c r="G250" s="354"/>
      <c r="H250" s="354"/>
      <c r="I250" s="6"/>
      <c r="J250" s="81"/>
    </row>
    <row r="251" spans="1:10">
      <c r="A251" s="16">
        <v>237</v>
      </c>
      <c r="B251" s="4"/>
      <c r="C251" s="6"/>
      <c r="D251" s="7"/>
      <c r="E251" s="50"/>
      <c r="F251" s="50"/>
      <c r="G251" s="354"/>
      <c r="H251" s="354"/>
      <c r="I251" s="6"/>
      <c r="J251" s="81"/>
    </row>
    <row r="252" spans="1:10">
      <c r="A252" s="16">
        <v>238</v>
      </c>
      <c r="B252" s="4"/>
      <c r="C252" s="6"/>
      <c r="D252" s="7"/>
      <c r="E252" s="50"/>
      <c r="F252" s="50"/>
      <c r="G252" s="354"/>
      <c r="H252" s="354"/>
      <c r="I252" s="6"/>
      <c r="J252" s="81"/>
    </row>
    <row r="253" spans="1:10">
      <c r="A253" s="16">
        <v>239</v>
      </c>
      <c r="B253" s="4"/>
      <c r="C253" s="6"/>
      <c r="D253" s="7"/>
      <c r="E253" s="50"/>
      <c r="F253" s="50"/>
      <c r="G253" s="354"/>
      <c r="H253" s="354"/>
      <c r="I253" s="6"/>
      <c r="J253" s="81"/>
    </row>
    <row r="254" spans="1:10">
      <c r="A254" s="16">
        <v>240</v>
      </c>
      <c r="B254" s="4"/>
      <c r="C254" s="6"/>
      <c r="D254" s="7"/>
      <c r="E254" s="50"/>
      <c r="F254" s="50"/>
      <c r="G254" s="354"/>
      <c r="H254" s="354"/>
      <c r="I254" s="6"/>
      <c r="J254" s="81"/>
    </row>
    <row r="255" spans="1:10">
      <c r="A255" s="16">
        <v>241</v>
      </c>
      <c r="B255" s="4"/>
      <c r="C255" s="6"/>
      <c r="D255" s="7"/>
      <c r="E255" s="50"/>
      <c r="F255" s="50"/>
      <c r="G255" s="354"/>
      <c r="H255" s="354"/>
      <c r="I255" s="6"/>
      <c r="J255" s="81"/>
    </row>
    <row r="256" spans="1:10">
      <c r="A256" s="16">
        <v>242</v>
      </c>
      <c r="B256" s="4"/>
      <c r="C256" s="6"/>
      <c r="D256" s="7"/>
      <c r="E256" s="50"/>
      <c r="F256" s="50"/>
      <c r="G256" s="354"/>
      <c r="H256" s="354"/>
      <c r="I256" s="6"/>
      <c r="J256" s="81"/>
    </row>
    <row r="257" spans="1:10">
      <c r="A257" s="16">
        <v>243</v>
      </c>
      <c r="B257" s="4"/>
      <c r="C257" s="6"/>
      <c r="D257" s="7"/>
      <c r="E257" s="50"/>
      <c r="F257" s="50"/>
      <c r="G257" s="354"/>
      <c r="H257" s="354"/>
      <c r="I257" s="6"/>
      <c r="J257" s="81"/>
    </row>
    <row r="258" spans="1:10">
      <c r="A258" s="16">
        <v>244</v>
      </c>
      <c r="B258" s="4"/>
      <c r="C258" s="6"/>
      <c r="D258" s="7"/>
      <c r="E258" s="50"/>
      <c r="F258" s="50"/>
      <c r="G258" s="354"/>
      <c r="H258" s="354"/>
      <c r="I258" s="6"/>
      <c r="J258" s="81"/>
    </row>
    <row r="259" spans="1:10">
      <c r="A259" s="16">
        <v>245</v>
      </c>
      <c r="B259" s="4"/>
      <c r="C259" s="6"/>
      <c r="D259" s="7"/>
      <c r="E259" s="50"/>
      <c r="F259" s="50"/>
      <c r="G259" s="354"/>
      <c r="H259" s="354"/>
      <c r="I259" s="6"/>
      <c r="J259" s="81"/>
    </row>
    <row r="260" spans="1:10">
      <c r="A260" s="16">
        <v>246</v>
      </c>
      <c r="B260" s="4"/>
      <c r="C260" s="6"/>
      <c r="D260" s="7"/>
      <c r="E260" s="50"/>
      <c r="F260" s="50"/>
      <c r="G260" s="354"/>
      <c r="H260" s="354"/>
      <c r="I260" s="6"/>
      <c r="J260" s="81"/>
    </row>
    <row r="261" spans="1:10">
      <c r="A261" s="16">
        <v>247</v>
      </c>
      <c r="B261" s="4"/>
      <c r="C261" s="6"/>
      <c r="D261" s="7"/>
      <c r="E261" s="50"/>
      <c r="F261" s="50"/>
      <c r="G261" s="354"/>
      <c r="H261" s="354"/>
      <c r="I261" s="6"/>
      <c r="J261" s="81"/>
    </row>
    <row r="262" spans="1:10">
      <c r="A262" s="16">
        <v>248</v>
      </c>
      <c r="B262" s="4"/>
      <c r="C262" s="6"/>
      <c r="D262" s="7"/>
      <c r="E262" s="50"/>
      <c r="F262" s="50"/>
      <c r="G262" s="354"/>
      <c r="H262" s="354"/>
      <c r="I262" s="6"/>
      <c r="J262" s="81"/>
    </row>
    <row r="263" spans="1:10">
      <c r="A263" s="16">
        <v>249</v>
      </c>
      <c r="B263" s="4"/>
      <c r="C263" s="6"/>
      <c r="D263" s="7"/>
      <c r="E263" s="50"/>
      <c r="F263" s="50"/>
      <c r="G263" s="354"/>
      <c r="H263" s="354"/>
      <c r="I263" s="6"/>
      <c r="J263" s="81"/>
    </row>
    <row r="264" spans="1:10">
      <c r="A264" s="16">
        <v>250</v>
      </c>
      <c r="B264" s="4"/>
      <c r="C264" s="6"/>
      <c r="D264" s="7"/>
      <c r="E264" s="50"/>
      <c r="F264" s="50"/>
      <c r="G264" s="354"/>
      <c r="H264" s="354"/>
      <c r="I264" s="6"/>
      <c r="J264" s="81"/>
    </row>
    <row r="265" spans="1:10">
      <c r="A265" s="16">
        <v>251</v>
      </c>
      <c r="B265" s="4"/>
      <c r="C265" s="6"/>
      <c r="D265" s="7"/>
      <c r="E265" s="50"/>
      <c r="F265" s="50"/>
      <c r="G265" s="354"/>
      <c r="H265" s="354"/>
      <c r="I265" s="6"/>
      <c r="J265" s="81"/>
    </row>
    <row r="266" spans="1:10">
      <c r="A266" s="16">
        <v>252</v>
      </c>
      <c r="B266" s="4"/>
      <c r="C266" s="6"/>
      <c r="D266" s="7"/>
      <c r="E266" s="50"/>
      <c r="F266" s="50"/>
      <c r="G266" s="354"/>
      <c r="H266" s="354"/>
      <c r="I266" s="6"/>
      <c r="J266" s="81"/>
    </row>
    <row r="267" spans="1:10">
      <c r="A267" s="16">
        <v>253</v>
      </c>
      <c r="B267" s="4"/>
      <c r="C267" s="6"/>
      <c r="D267" s="7"/>
      <c r="E267" s="50"/>
      <c r="F267" s="50"/>
      <c r="G267" s="354"/>
      <c r="H267" s="354"/>
      <c r="I267" s="6"/>
      <c r="J267" s="81"/>
    </row>
    <row r="268" spans="1:10">
      <c r="A268" s="16">
        <v>254</v>
      </c>
      <c r="B268" s="4"/>
      <c r="C268" s="6"/>
      <c r="D268" s="7"/>
      <c r="E268" s="50"/>
      <c r="F268" s="50"/>
      <c r="G268" s="354"/>
      <c r="H268" s="354"/>
      <c r="I268" s="6"/>
      <c r="J268" s="81"/>
    </row>
    <row r="269" spans="1:10">
      <c r="A269" s="16">
        <v>255</v>
      </c>
      <c r="B269" s="4"/>
      <c r="C269" s="6"/>
      <c r="D269" s="7"/>
      <c r="E269" s="50"/>
      <c r="F269" s="50"/>
      <c r="G269" s="354"/>
      <c r="H269" s="354"/>
      <c r="I269" s="6"/>
      <c r="J269" s="81"/>
    </row>
    <row r="270" spans="1:10">
      <c r="A270" s="16">
        <v>256</v>
      </c>
      <c r="B270" s="4"/>
      <c r="C270" s="6"/>
      <c r="D270" s="7"/>
      <c r="E270" s="50"/>
      <c r="F270" s="50"/>
      <c r="G270" s="354"/>
      <c r="H270" s="354"/>
      <c r="I270" s="6"/>
      <c r="J270" s="81"/>
    </row>
    <row r="271" spans="1:10">
      <c r="A271" s="16">
        <v>257</v>
      </c>
      <c r="B271" s="4"/>
      <c r="C271" s="6"/>
      <c r="D271" s="7"/>
      <c r="E271" s="50"/>
      <c r="F271" s="50"/>
      <c r="G271" s="354"/>
      <c r="H271" s="354"/>
      <c r="I271" s="6"/>
      <c r="J271" s="81"/>
    </row>
    <row r="272" spans="1:10">
      <c r="A272" s="16">
        <v>258</v>
      </c>
      <c r="B272" s="4"/>
      <c r="C272" s="6"/>
      <c r="D272" s="7"/>
      <c r="E272" s="50"/>
      <c r="F272" s="50"/>
      <c r="G272" s="354"/>
      <c r="H272" s="354"/>
      <c r="I272" s="6"/>
      <c r="J272" s="81"/>
    </row>
    <row r="273" spans="1:10">
      <c r="A273" s="16">
        <v>259</v>
      </c>
      <c r="B273" s="4"/>
      <c r="C273" s="6"/>
      <c r="D273" s="7"/>
      <c r="E273" s="50"/>
      <c r="F273" s="50"/>
      <c r="G273" s="354"/>
      <c r="H273" s="354"/>
      <c r="I273" s="6"/>
      <c r="J273" s="81"/>
    </row>
    <row r="274" spans="1:10">
      <c r="A274" s="16">
        <v>260</v>
      </c>
      <c r="B274" s="4"/>
      <c r="C274" s="6"/>
      <c r="D274" s="7"/>
      <c r="E274" s="50"/>
      <c r="F274" s="50"/>
      <c r="G274" s="354"/>
      <c r="H274" s="354"/>
      <c r="I274" s="6"/>
      <c r="J274" s="81"/>
    </row>
    <row r="275" spans="1:10">
      <c r="A275" s="16">
        <v>261</v>
      </c>
      <c r="B275" s="4"/>
      <c r="C275" s="6"/>
      <c r="D275" s="7"/>
      <c r="E275" s="50"/>
      <c r="F275" s="50"/>
      <c r="G275" s="354"/>
      <c r="H275" s="354"/>
      <c r="I275" s="6"/>
      <c r="J275" s="81"/>
    </row>
    <row r="276" spans="1:10">
      <c r="A276" s="16">
        <v>262</v>
      </c>
      <c r="B276" s="4"/>
      <c r="C276" s="6"/>
      <c r="D276" s="7"/>
      <c r="E276" s="50"/>
      <c r="F276" s="50"/>
      <c r="G276" s="354"/>
      <c r="H276" s="354"/>
      <c r="I276" s="6"/>
      <c r="J276" s="81"/>
    </row>
    <row r="277" spans="1:10">
      <c r="A277" s="16">
        <v>263</v>
      </c>
      <c r="B277" s="4"/>
      <c r="C277" s="6"/>
      <c r="D277" s="7"/>
      <c r="E277" s="50"/>
      <c r="F277" s="50"/>
      <c r="G277" s="354"/>
      <c r="H277" s="354"/>
      <c r="I277" s="6"/>
      <c r="J277" s="81"/>
    </row>
    <row r="278" spans="1:10">
      <c r="A278" s="16">
        <v>264</v>
      </c>
      <c r="B278" s="4"/>
      <c r="C278" s="6"/>
      <c r="D278" s="7"/>
      <c r="E278" s="50"/>
      <c r="F278" s="50"/>
      <c r="G278" s="354"/>
      <c r="H278" s="354"/>
      <c r="I278" s="6"/>
      <c r="J278" s="81"/>
    </row>
    <row r="279" spans="1:10">
      <c r="A279" s="16">
        <v>265</v>
      </c>
      <c r="B279" s="4"/>
      <c r="C279" s="6"/>
      <c r="D279" s="7"/>
      <c r="E279" s="50"/>
      <c r="F279" s="50"/>
      <c r="G279" s="354"/>
      <c r="H279" s="354"/>
      <c r="I279" s="6"/>
      <c r="J279" s="81"/>
    </row>
    <row r="280" spans="1:10">
      <c r="A280" s="16">
        <v>266</v>
      </c>
      <c r="B280" s="4"/>
      <c r="C280" s="6"/>
      <c r="D280" s="7"/>
      <c r="E280" s="50"/>
      <c r="F280" s="50"/>
      <c r="G280" s="354"/>
      <c r="H280" s="354"/>
      <c r="I280" s="6"/>
      <c r="J280" s="81"/>
    </row>
    <row r="281" spans="1:10">
      <c r="A281" s="16">
        <v>267</v>
      </c>
      <c r="B281" s="4"/>
      <c r="C281" s="6"/>
      <c r="D281" s="7"/>
      <c r="E281" s="50"/>
      <c r="F281" s="50"/>
      <c r="G281" s="354"/>
      <c r="H281" s="354"/>
      <c r="I281" s="6"/>
      <c r="J281" s="81"/>
    </row>
    <row r="282" spans="1:10">
      <c r="A282" s="16">
        <v>268</v>
      </c>
      <c r="B282" s="4"/>
      <c r="C282" s="6"/>
      <c r="D282" s="7"/>
      <c r="E282" s="50"/>
      <c r="F282" s="50"/>
      <c r="G282" s="354"/>
      <c r="H282" s="354"/>
      <c r="I282" s="6"/>
      <c r="J282" s="81"/>
    </row>
    <row r="283" spans="1:10">
      <c r="A283" s="16">
        <v>269</v>
      </c>
      <c r="B283" s="4"/>
      <c r="C283" s="6"/>
      <c r="D283" s="7"/>
      <c r="E283" s="50"/>
      <c r="F283" s="50"/>
      <c r="G283" s="354"/>
      <c r="H283" s="354"/>
      <c r="I283" s="6"/>
      <c r="J283" s="81"/>
    </row>
    <row r="284" spans="1:10">
      <c r="A284" s="16">
        <v>270</v>
      </c>
      <c r="B284" s="4"/>
      <c r="C284" s="6"/>
      <c r="D284" s="7"/>
      <c r="E284" s="50"/>
      <c r="F284" s="50"/>
      <c r="G284" s="354"/>
      <c r="H284" s="354"/>
      <c r="I284" s="6"/>
      <c r="J284" s="81"/>
    </row>
    <row r="285" spans="1:10">
      <c r="A285" s="16">
        <v>271</v>
      </c>
      <c r="B285" s="4"/>
      <c r="C285" s="6"/>
      <c r="D285" s="7"/>
      <c r="E285" s="50"/>
      <c r="F285" s="50"/>
      <c r="G285" s="354"/>
      <c r="H285" s="354"/>
      <c r="I285" s="6"/>
      <c r="J285" s="81"/>
    </row>
    <row r="286" spans="1:10">
      <c r="A286" s="16">
        <v>272</v>
      </c>
      <c r="B286" s="4"/>
      <c r="C286" s="6"/>
      <c r="D286" s="7"/>
      <c r="E286" s="50"/>
      <c r="F286" s="50"/>
      <c r="G286" s="354"/>
      <c r="H286" s="354"/>
      <c r="I286" s="6"/>
      <c r="J286" s="81"/>
    </row>
    <row r="287" spans="1:10">
      <c r="A287" s="16">
        <v>273</v>
      </c>
      <c r="B287" s="4"/>
      <c r="C287" s="6"/>
      <c r="D287" s="7"/>
      <c r="E287" s="50"/>
      <c r="F287" s="50"/>
      <c r="G287" s="354"/>
      <c r="H287" s="354"/>
      <c r="I287" s="6"/>
      <c r="J287" s="81"/>
    </row>
    <row r="288" spans="1:10">
      <c r="A288" s="16">
        <v>274</v>
      </c>
      <c r="B288" s="4"/>
      <c r="C288" s="6"/>
      <c r="D288" s="7"/>
      <c r="E288" s="50"/>
      <c r="F288" s="50"/>
      <c r="G288" s="354"/>
      <c r="H288" s="354"/>
      <c r="I288" s="6"/>
      <c r="J288" s="81"/>
    </row>
    <row r="289" spans="1:10">
      <c r="A289" s="16">
        <v>275</v>
      </c>
      <c r="B289" s="4"/>
      <c r="C289" s="6"/>
      <c r="D289" s="7"/>
      <c r="E289" s="50"/>
      <c r="F289" s="50"/>
      <c r="G289" s="354"/>
      <c r="H289" s="354"/>
      <c r="I289" s="6"/>
      <c r="J289" s="81"/>
    </row>
    <row r="290" spans="1:10">
      <c r="A290" s="16">
        <v>276</v>
      </c>
      <c r="B290" s="4"/>
      <c r="C290" s="6"/>
      <c r="D290" s="7"/>
      <c r="E290" s="50"/>
      <c r="F290" s="50"/>
      <c r="G290" s="354"/>
      <c r="H290" s="354"/>
      <c r="I290" s="6"/>
      <c r="J290" s="81"/>
    </row>
    <row r="291" spans="1:10">
      <c r="A291" s="16">
        <v>277</v>
      </c>
      <c r="B291" s="4"/>
      <c r="C291" s="6"/>
      <c r="D291" s="7"/>
      <c r="E291" s="50"/>
      <c r="F291" s="50"/>
      <c r="G291" s="354"/>
      <c r="H291" s="354"/>
      <c r="I291" s="6"/>
      <c r="J291" s="81"/>
    </row>
    <row r="292" spans="1:10">
      <c r="A292" s="16">
        <v>278</v>
      </c>
      <c r="B292" s="4"/>
      <c r="C292" s="6"/>
      <c r="D292" s="7"/>
      <c r="E292" s="50"/>
      <c r="F292" s="50"/>
      <c r="G292" s="354"/>
      <c r="H292" s="354"/>
      <c r="I292" s="6"/>
      <c r="J292" s="81"/>
    </row>
    <row r="293" spans="1:10">
      <c r="A293" s="16">
        <v>279</v>
      </c>
      <c r="B293" s="4"/>
      <c r="C293" s="6"/>
      <c r="D293" s="7"/>
      <c r="E293" s="50"/>
      <c r="F293" s="50"/>
      <c r="G293" s="354"/>
      <c r="H293" s="354"/>
      <c r="I293" s="6"/>
      <c r="J293" s="81"/>
    </row>
    <row r="294" spans="1:10">
      <c r="A294" s="16">
        <v>280</v>
      </c>
      <c r="B294" s="4"/>
      <c r="C294" s="6"/>
      <c r="D294" s="7"/>
      <c r="E294" s="50"/>
      <c r="F294" s="50"/>
      <c r="G294" s="354"/>
      <c r="H294" s="354"/>
      <c r="I294" s="6"/>
      <c r="J294" s="81"/>
    </row>
    <row r="295" spans="1:10">
      <c r="A295" s="16">
        <v>281</v>
      </c>
      <c r="B295" s="4"/>
      <c r="C295" s="6"/>
      <c r="D295" s="7"/>
      <c r="E295" s="50"/>
      <c r="F295" s="50"/>
      <c r="G295" s="354"/>
      <c r="H295" s="354"/>
      <c r="I295" s="6"/>
      <c r="J295" s="81"/>
    </row>
    <row r="296" spans="1:10">
      <c r="A296" s="16">
        <v>282</v>
      </c>
      <c r="B296" s="4"/>
      <c r="C296" s="6"/>
      <c r="D296" s="7"/>
      <c r="E296" s="50"/>
      <c r="F296" s="50"/>
      <c r="G296" s="354"/>
      <c r="H296" s="354"/>
      <c r="I296" s="6"/>
      <c r="J296" s="81"/>
    </row>
    <row r="297" spans="1:10">
      <c r="A297" s="16">
        <v>283</v>
      </c>
      <c r="B297" s="4"/>
      <c r="C297" s="6"/>
      <c r="D297" s="7"/>
      <c r="E297" s="50"/>
      <c r="F297" s="50"/>
      <c r="G297" s="354"/>
      <c r="H297" s="354"/>
      <c r="I297" s="6"/>
      <c r="J297" s="81"/>
    </row>
    <row r="298" spans="1:10">
      <c r="A298" s="16">
        <v>284</v>
      </c>
      <c r="B298" s="4"/>
      <c r="C298" s="6"/>
      <c r="D298" s="7"/>
      <c r="E298" s="50"/>
      <c r="F298" s="50"/>
      <c r="G298" s="354"/>
      <c r="H298" s="354"/>
      <c r="I298" s="6"/>
      <c r="J298" s="81"/>
    </row>
    <row r="299" spans="1:10">
      <c r="A299" s="16">
        <v>285</v>
      </c>
      <c r="B299" s="4"/>
      <c r="C299" s="6"/>
      <c r="D299" s="7"/>
      <c r="E299" s="50"/>
      <c r="F299" s="50"/>
      <c r="G299" s="354"/>
      <c r="H299" s="354"/>
      <c r="I299" s="6"/>
      <c r="J299" s="81"/>
    </row>
    <row r="300" spans="1:10">
      <c r="A300" s="16">
        <v>286</v>
      </c>
      <c r="B300" s="4"/>
      <c r="C300" s="6"/>
      <c r="D300" s="7"/>
      <c r="E300" s="50"/>
      <c r="F300" s="50"/>
      <c r="G300" s="354"/>
      <c r="H300" s="354"/>
      <c r="I300" s="6"/>
      <c r="J300" s="81"/>
    </row>
    <row r="301" spans="1:10">
      <c r="A301" s="16">
        <v>287</v>
      </c>
      <c r="B301" s="4"/>
      <c r="C301" s="6"/>
      <c r="D301" s="7"/>
      <c r="E301" s="50"/>
      <c r="F301" s="50"/>
      <c r="G301" s="354"/>
      <c r="H301" s="354"/>
      <c r="I301" s="6"/>
      <c r="J301" s="81"/>
    </row>
    <row r="302" spans="1:10">
      <c r="A302" s="16">
        <v>288</v>
      </c>
      <c r="B302" s="4"/>
      <c r="C302" s="6"/>
      <c r="D302" s="7"/>
      <c r="E302" s="50"/>
      <c r="F302" s="50"/>
      <c r="G302" s="354"/>
      <c r="H302" s="354"/>
      <c r="I302" s="6"/>
      <c r="J302" s="81"/>
    </row>
    <row r="303" spans="1:10">
      <c r="A303" s="16">
        <v>289</v>
      </c>
      <c r="B303" s="4"/>
      <c r="C303" s="6"/>
      <c r="D303" s="7"/>
      <c r="E303" s="50"/>
      <c r="F303" s="50"/>
      <c r="G303" s="354"/>
      <c r="H303" s="354"/>
      <c r="I303" s="6"/>
      <c r="J303" s="81"/>
    </row>
    <row r="304" spans="1:10">
      <c r="A304" s="16">
        <v>290</v>
      </c>
      <c r="B304" s="4"/>
      <c r="C304" s="6"/>
      <c r="D304" s="7"/>
      <c r="E304" s="50"/>
      <c r="F304" s="50"/>
      <c r="G304" s="354"/>
      <c r="H304" s="354"/>
      <c r="I304" s="6"/>
      <c r="J304" s="81"/>
    </row>
    <row r="305" spans="1:10">
      <c r="A305" s="16">
        <v>291</v>
      </c>
      <c r="B305" s="4"/>
      <c r="C305" s="6"/>
      <c r="D305" s="7"/>
      <c r="E305" s="50"/>
      <c r="F305" s="50"/>
      <c r="G305" s="354"/>
      <c r="H305" s="354"/>
      <c r="I305" s="6"/>
      <c r="J305" s="81"/>
    </row>
    <row r="306" spans="1:10">
      <c r="A306" s="16">
        <v>292</v>
      </c>
      <c r="B306" s="4"/>
      <c r="C306" s="6"/>
      <c r="D306" s="7"/>
      <c r="E306" s="50"/>
      <c r="F306" s="50"/>
      <c r="G306" s="354"/>
      <c r="H306" s="354"/>
      <c r="I306" s="6"/>
      <c r="J306" s="81"/>
    </row>
    <row r="307" spans="1:10">
      <c r="A307" s="16">
        <v>293</v>
      </c>
      <c r="B307" s="4"/>
      <c r="C307" s="6"/>
      <c r="D307" s="7"/>
      <c r="E307" s="50"/>
      <c r="F307" s="50"/>
      <c r="G307" s="354"/>
      <c r="H307" s="354"/>
      <c r="I307" s="6"/>
      <c r="J307" s="81"/>
    </row>
    <row r="308" spans="1:10">
      <c r="A308" s="16">
        <v>294</v>
      </c>
      <c r="B308" s="4"/>
      <c r="C308" s="6"/>
      <c r="D308" s="7"/>
      <c r="E308" s="50"/>
      <c r="F308" s="50"/>
      <c r="G308" s="354"/>
      <c r="H308" s="354"/>
      <c r="I308" s="6"/>
      <c r="J308" s="81"/>
    </row>
    <row r="309" spans="1:10">
      <c r="A309" s="16">
        <v>295</v>
      </c>
      <c r="B309" s="4"/>
      <c r="C309" s="6"/>
      <c r="D309" s="7"/>
      <c r="E309" s="50"/>
      <c r="F309" s="50"/>
      <c r="G309" s="354"/>
      <c r="H309" s="354"/>
      <c r="I309" s="6"/>
      <c r="J309" s="81"/>
    </row>
    <row r="310" spans="1:10">
      <c r="A310" s="16">
        <v>296</v>
      </c>
      <c r="B310" s="4"/>
      <c r="C310" s="6"/>
      <c r="D310" s="7"/>
      <c r="E310" s="50"/>
      <c r="F310" s="50"/>
      <c r="G310" s="354"/>
      <c r="H310" s="354"/>
      <c r="I310" s="6"/>
      <c r="J310" s="81"/>
    </row>
    <row r="311" spans="1:10">
      <c r="A311" s="16">
        <v>297</v>
      </c>
      <c r="B311" s="4"/>
      <c r="C311" s="6"/>
      <c r="D311" s="7"/>
      <c r="E311" s="50"/>
      <c r="F311" s="50"/>
      <c r="G311" s="354"/>
      <c r="H311" s="354"/>
      <c r="I311" s="6"/>
      <c r="J311" s="81"/>
    </row>
    <row r="312" spans="1:10">
      <c r="A312" s="16">
        <v>298</v>
      </c>
      <c r="B312" s="4"/>
      <c r="C312" s="6"/>
      <c r="D312" s="7"/>
      <c r="E312" s="50"/>
      <c r="F312" s="50"/>
      <c r="G312" s="354"/>
      <c r="H312" s="354"/>
      <c r="I312" s="6"/>
      <c r="J312" s="81"/>
    </row>
    <row r="313" spans="1:10">
      <c r="A313" s="16">
        <v>299</v>
      </c>
      <c r="B313" s="4"/>
      <c r="C313" s="6"/>
      <c r="D313" s="7"/>
      <c r="E313" s="50"/>
      <c r="F313" s="50"/>
      <c r="G313" s="354"/>
      <c r="H313" s="354"/>
      <c r="I313" s="6"/>
      <c r="J313" s="81"/>
    </row>
    <row r="314" spans="1:10">
      <c r="A314" s="16">
        <v>300</v>
      </c>
      <c r="B314" s="4"/>
      <c r="C314" s="6"/>
      <c r="D314" s="7"/>
      <c r="E314" s="50"/>
      <c r="F314" s="50"/>
      <c r="G314" s="354"/>
      <c r="H314" s="354"/>
      <c r="I314" s="6"/>
      <c r="J314" s="81"/>
    </row>
    <row r="315" spans="1:10">
      <c r="A315" s="16">
        <v>301</v>
      </c>
      <c r="B315" s="4"/>
      <c r="C315" s="6"/>
      <c r="D315" s="7"/>
      <c r="E315" s="50"/>
      <c r="F315" s="50"/>
      <c r="G315" s="354"/>
      <c r="H315" s="354"/>
      <c r="I315" s="6"/>
      <c r="J315" s="81"/>
    </row>
    <row r="316" spans="1:10">
      <c r="A316" s="16">
        <v>302</v>
      </c>
      <c r="B316" s="4"/>
      <c r="C316" s="6"/>
      <c r="D316" s="7"/>
      <c r="E316" s="50"/>
      <c r="F316" s="50"/>
      <c r="G316" s="354"/>
      <c r="H316" s="354"/>
      <c r="I316" s="6"/>
      <c r="J316" s="81"/>
    </row>
    <row r="317" spans="1:10">
      <c r="A317" s="16">
        <v>303</v>
      </c>
      <c r="B317" s="4"/>
      <c r="C317" s="6"/>
      <c r="D317" s="7"/>
      <c r="E317" s="50"/>
      <c r="F317" s="50"/>
      <c r="G317" s="354"/>
      <c r="H317" s="354"/>
      <c r="I317" s="6"/>
      <c r="J317" s="81"/>
    </row>
    <row r="318" spans="1:10">
      <c r="A318" s="16">
        <v>304</v>
      </c>
      <c r="B318" s="4"/>
      <c r="C318" s="6"/>
      <c r="D318" s="7"/>
      <c r="E318" s="50"/>
      <c r="F318" s="50"/>
      <c r="G318" s="354"/>
      <c r="H318" s="354"/>
      <c r="I318" s="6"/>
      <c r="J318" s="81"/>
    </row>
    <row r="319" spans="1:10">
      <c r="A319" s="16">
        <v>305</v>
      </c>
      <c r="B319" s="4"/>
      <c r="C319" s="6"/>
      <c r="D319" s="7"/>
      <c r="E319" s="50"/>
      <c r="F319" s="50"/>
      <c r="G319" s="354"/>
      <c r="H319" s="354"/>
      <c r="I319" s="6"/>
      <c r="J319" s="81"/>
    </row>
    <row r="320" spans="1:10">
      <c r="A320" s="16">
        <v>306</v>
      </c>
      <c r="B320" s="4"/>
      <c r="C320" s="6"/>
      <c r="D320" s="7"/>
      <c r="E320" s="50"/>
      <c r="F320" s="50"/>
      <c r="G320" s="354"/>
      <c r="H320" s="354"/>
      <c r="I320" s="6"/>
      <c r="J320" s="81"/>
    </row>
    <row r="321" spans="1:10">
      <c r="A321" s="16">
        <v>307</v>
      </c>
      <c r="B321" s="4"/>
      <c r="C321" s="6"/>
      <c r="D321" s="7"/>
      <c r="E321" s="50"/>
      <c r="F321" s="50"/>
      <c r="G321" s="354"/>
      <c r="H321" s="354"/>
      <c r="I321" s="6"/>
      <c r="J321" s="81"/>
    </row>
    <row r="322" spans="1:10">
      <c r="A322" s="16">
        <v>308</v>
      </c>
      <c r="B322" s="4"/>
      <c r="C322" s="6"/>
      <c r="D322" s="7"/>
      <c r="E322" s="50"/>
      <c r="F322" s="50"/>
      <c r="G322" s="354"/>
      <c r="H322" s="354"/>
      <c r="I322" s="6"/>
      <c r="J322" s="81"/>
    </row>
    <row r="323" spans="1:10">
      <c r="A323" s="16">
        <v>309</v>
      </c>
      <c r="B323" s="4"/>
      <c r="C323" s="6"/>
      <c r="D323" s="7"/>
      <c r="E323" s="50"/>
      <c r="F323" s="50"/>
      <c r="G323" s="354"/>
      <c r="H323" s="354"/>
      <c r="I323" s="6"/>
      <c r="J323" s="81"/>
    </row>
    <row r="324" spans="1:10">
      <c r="A324" s="16">
        <v>310</v>
      </c>
      <c r="B324" s="4"/>
      <c r="C324" s="6"/>
      <c r="D324" s="7"/>
      <c r="E324" s="50"/>
      <c r="F324" s="50"/>
      <c r="G324" s="354"/>
      <c r="H324" s="354"/>
      <c r="I324" s="6"/>
      <c r="J324" s="81"/>
    </row>
    <row r="325" spans="1:10">
      <c r="A325" s="16">
        <v>311</v>
      </c>
      <c r="B325" s="4"/>
      <c r="C325" s="6"/>
      <c r="D325" s="7"/>
      <c r="E325" s="50"/>
      <c r="F325" s="50"/>
      <c r="G325" s="354"/>
      <c r="H325" s="354"/>
      <c r="I325" s="6"/>
      <c r="J325" s="81"/>
    </row>
    <row r="326" spans="1:10">
      <c r="A326" s="16">
        <v>312</v>
      </c>
      <c r="B326" s="4"/>
      <c r="C326" s="6"/>
      <c r="D326" s="7"/>
      <c r="E326" s="50"/>
      <c r="F326" s="50"/>
      <c r="G326" s="354"/>
      <c r="H326" s="354"/>
      <c r="I326" s="6"/>
      <c r="J326" s="81"/>
    </row>
    <row r="327" spans="1:10">
      <c r="A327" s="16">
        <v>313</v>
      </c>
      <c r="B327" s="4"/>
      <c r="C327" s="6"/>
      <c r="D327" s="7"/>
      <c r="E327" s="50"/>
      <c r="F327" s="50"/>
      <c r="G327" s="354"/>
      <c r="H327" s="354"/>
      <c r="I327" s="6"/>
      <c r="J327" s="81"/>
    </row>
    <row r="328" spans="1:10">
      <c r="A328" s="16">
        <v>314</v>
      </c>
      <c r="B328" s="4"/>
      <c r="C328" s="6"/>
      <c r="D328" s="7"/>
      <c r="E328" s="50"/>
      <c r="F328" s="50"/>
      <c r="G328" s="354"/>
      <c r="H328" s="354"/>
      <c r="I328" s="6"/>
      <c r="J328" s="81"/>
    </row>
    <row r="329" spans="1:10">
      <c r="A329" s="16">
        <v>315</v>
      </c>
      <c r="B329" s="4"/>
      <c r="C329" s="6"/>
      <c r="D329" s="7"/>
      <c r="E329" s="50"/>
      <c r="F329" s="50"/>
      <c r="G329" s="354"/>
      <c r="H329" s="354"/>
      <c r="I329" s="6"/>
      <c r="J329" s="81"/>
    </row>
    <row r="330" spans="1:10">
      <c r="A330" s="16">
        <v>316</v>
      </c>
      <c r="B330" s="4"/>
      <c r="C330" s="6"/>
      <c r="D330" s="7"/>
      <c r="E330" s="50"/>
      <c r="F330" s="50"/>
      <c r="G330" s="354"/>
      <c r="H330" s="354"/>
      <c r="I330" s="6"/>
      <c r="J330" s="81"/>
    </row>
    <row r="331" spans="1:10">
      <c r="A331" s="16">
        <v>317</v>
      </c>
      <c r="B331" s="4"/>
      <c r="C331" s="6"/>
      <c r="D331" s="7"/>
      <c r="E331" s="50"/>
      <c r="F331" s="50"/>
      <c r="G331" s="354"/>
      <c r="H331" s="354"/>
      <c r="I331" s="6"/>
      <c r="J331" s="81"/>
    </row>
    <row r="332" spans="1:10">
      <c r="A332" s="16">
        <v>318</v>
      </c>
      <c r="B332" s="4"/>
      <c r="C332" s="6"/>
      <c r="D332" s="7"/>
      <c r="E332" s="50"/>
      <c r="F332" s="50"/>
      <c r="G332" s="354"/>
      <c r="H332" s="354"/>
      <c r="I332" s="6"/>
      <c r="J332" s="81"/>
    </row>
    <row r="333" spans="1:10">
      <c r="A333" s="16">
        <v>319</v>
      </c>
      <c r="B333" s="4"/>
      <c r="C333" s="6"/>
      <c r="D333" s="7"/>
      <c r="E333" s="50"/>
      <c r="F333" s="50"/>
      <c r="G333" s="354"/>
      <c r="H333" s="354"/>
      <c r="I333" s="6"/>
      <c r="J333" s="81"/>
    </row>
    <row r="334" spans="1:10">
      <c r="A334" s="16">
        <v>320</v>
      </c>
      <c r="B334" s="4"/>
      <c r="C334" s="6"/>
      <c r="D334" s="7"/>
      <c r="E334" s="50"/>
      <c r="F334" s="50"/>
      <c r="G334" s="354"/>
      <c r="H334" s="354"/>
      <c r="I334" s="6"/>
      <c r="J334" s="81"/>
    </row>
    <row r="335" spans="1:10">
      <c r="A335" s="16">
        <v>321</v>
      </c>
      <c r="B335" s="4"/>
      <c r="C335" s="6"/>
      <c r="D335" s="7"/>
      <c r="E335" s="50"/>
      <c r="F335" s="50"/>
      <c r="G335" s="354"/>
      <c r="H335" s="354"/>
      <c r="I335" s="6"/>
      <c r="J335" s="81"/>
    </row>
    <row r="336" spans="1:10">
      <c r="A336" s="16">
        <v>322</v>
      </c>
      <c r="B336" s="4"/>
      <c r="C336" s="6"/>
      <c r="D336" s="7"/>
      <c r="E336" s="50"/>
      <c r="F336" s="50"/>
      <c r="G336" s="354"/>
      <c r="H336" s="354"/>
      <c r="I336" s="6"/>
      <c r="J336" s="81"/>
    </row>
    <row r="337" spans="1:10">
      <c r="A337" s="16">
        <v>323</v>
      </c>
      <c r="B337" s="4"/>
      <c r="C337" s="6"/>
      <c r="D337" s="7"/>
      <c r="E337" s="50"/>
      <c r="F337" s="50"/>
      <c r="G337" s="354"/>
      <c r="H337" s="354"/>
      <c r="I337" s="6"/>
      <c r="J337" s="81"/>
    </row>
    <row r="338" spans="1:10">
      <c r="A338" s="16">
        <v>324</v>
      </c>
      <c r="B338" s="4"/>
      <c r="C338" s="6"/>
      <c r="D338" s="7"/>
      <c r="E338" s="50"/>
      <c r="F338" s="50"/>
      <c r="G338" s="354"/>
      <c r="H338" s="354"/>
      <c r="I338" s="6"/>
      <c r="J338" s="81"/>
    </row>
    <row r="339" spans="1:10">
      <c r="A339" s="16">
        <v>325</v>
      </c>
      <c r="B339" s="4"/>
      <c r="C339" s="6"/>
      <c r="D339" s="7"/>
      <c r="E339" s="50"/>
      <c r="F339" s="50"/>
      <c r="G339" s="354"/>
      <c r="H339" s="354"/>
      <c r="I339" s="6"/>
      <c r="J339" s="81"/>
    </row>
    <row r="340" spans="1:10">
      <c r="A340" s="16">
        <v>326</v>
      </c>
      <c r="B340" s="4"/>
      <c r="C340" s="6"/>
      <c r="D340" s="7"/>
      <c r="E340" s="50"/>
      <c r="F340" s="50"/>
      <c r="G340" s="354"/>
      <c r="H340" s="354"/>
      <c r="I340" s="6"/>
      <c r="J340" s="81"/>
    </row>
    <row r="341" spans="1:10">
      <c r="A341" s="16">
        <v>327</v>
      </c>
      <c r="B341" s="4"/>
      <c r="C341" s="6"/>
      <c r="D341" s="7"/>
      <c r="E341" s="50"/>
      <c r="F341" s="50"/>
      <c r="G341" s="354"/>
      <c r="H341" s="354"/>
      <c r="I341" s="6"/>
      <c r="J341" s="81"/>
    </row>
    <row r="342" spans="1:10">
      <c r="A342" s="16">
        <v>328</v>
      </c>
      <c r="B342" s="4"/>
      <c r="C342" s="6"/>
      <c r="D342" s="7"/>
      <c r="E342" s="50"/>
      <c r="F342" s="50"/>
      <c r="G342" s="354"/>
      <c r="H342" s="354"/>
      <c r="I342" s="6"/>
      <c r="J342" s="81"/>
    </row>
    <row r="343" spans="1:10">
      <c r="A343" s="16">
        <v>329</v>
      </c>
      <c r="B343" s="4"/>
      <c r="C343" s="6"/>
      <c r="D343" s="7"/>
      <c r="E343" s="50"/>
      <c r="F343" s="50"/>
      <c r="G343" s="354"/>
      <c r="H343" s="354"/>
      <c r="I343" s="6"/>
      <c r="J343" s="81"/>
    </row>
    <row r="344" spans="1:10">
      <c r="A344" s="16">
        <v>330</v>
      </c>
      <c r="B344" s="4"/>
      <c r="C344" s="6"/>
      <c r="D344" s="7"/>
      <c r="E344" s="50"/>
      <c r="F344" s="50"/>
      <c r="G344" s="354"/>
      <c r="H344" s="354"/>
      <c r="I344" s="6"/>
      <c r="J344" s="81"/>
    </row>
    <row r="345" spans="1:10">
      <c r="A345" s="16">
        <v>331</v>
      </c>
      <c r="B345" s="4"/>
      <c r="C345" s="6"/>
      <c r="D345" s="7"/>
      <c r="E345" s="50"/>
      <c r="F345" s="50"/>
      <c r="G345" s="354"/>
      <c r="H345" s="354"/>
      <c r="I345" s="6"/>
      <c r="J345" s="81"/>
    </row>
    <row r="346" spans="1:10">
      <c r="A346" s="16">
        <v>332</v>
      </c>
      <c r="B346" s="4"/>
      <c r="C346" s="6"/>
      <c r="D346" s="7"/>
      <c r="E346" s="50"/>
      <c r="F346" s="50"/>
      <c r="G346" s="354"/>
      <c r="H346" s="354"/>
      <c r="I346" s="6"/>
      <c r="J346" s="81"/>
    </row>
    <row r="347" spans="1:10">
      <c r="A347" s="16">
        <v>333</v>
      </c>
      <c r="B347" s="4"/>
      <c r="C347" s="6"/>
      <c r="D347" s="7"/>
      <c r="E347" s="50"/>
      <c r="F347" s="50"/>
      <c r="G347" s="354"/>
      <c r="H347" s="354"/>
      <c r="I347" s="6"/>
      <c r="J347" s="81"/>
    </row>
    <row r="348" spans="1:10">
      <c r="A348" s="16">
        <v>334</v>
      </c>
      <c r="B348" s="4"/>
      <c r="C348" s="6"/>
      <c r="D348" s="7"/>
      <c r="E348" s="50"/>
      <c r="F348" s="50"/>
      <c r="G348" s="354"/>
      <c r="H348" s="354"/>
      <c r="I348" s="6"/>
      <c r="J348" s="81"/>
    </row>
    <row r="349" spans="1:10">
      <c r="A349" s="16">
        <v>335</v>
      </c>
      <c r="B349" s="4"/>
      <c r="C349" s="6"/>
      <c r="D349" s="7"/>
      <c r="E349" s="50"/>
      <c r="F349" s="50"/>
      <c r="G349" s="354"/>
      <c r="H349" s="354"/>
      <c r="I349" s="6"/>
      <c r="J349" s="81"/>
    </row>
    <row r="350" spans="1:10">
      <c r="A350" s="16">
        <v>336</v>
      </c>
      <c r="B350" s="4"/>
      <c r="C350" s="6"/>
      <c r="D350" s="7"/>
      <c r="E350" s="50"/>
      <c r="F350" s="50"/>
      <c r="G350" s="354"/>
      <c r="H350" s="354"/>
      <c r="I350" s="6"/>
      <c r="J350" s="81"/>
    </row>
    <row r="351" spans="1:10">
      <c r="A351" s="16">
        <v>337</v>
      </c>
      <c r="B351" s="4"/>
      <c r="C351" s="6"/>
      <c r="D351" s="7"/>
      <c r="E351" s="50"/>
      <c r="F351" s="50"/>
      <c r="G351" s="354"/>
      <c r="H351" s="354"/>
      <c r="I351" s="6"/>
      <c r="J351" s="81"/>
    </row>
    <row r="352" spans="1:10">
      <c r="A352" s="16">
        <v>338</v>
      </c>
      <c r="B352" s="4"/>
      <c r="C352" s="6"/>
      <c r="D352" s="7"/>
      <c r="E352" s="50"/>
      <c r="F352" s="50"/>
      <c r="G352" s="354"/>
      <c r="H352" s="354"/>
      <c r="I352" s="6"/>
      <c r="J352" s="81"/>
    </row>
    <row r="353" spans="1:10">
      <c r="A353" s="16">
        <v>339</v>
      </c>
      <c r="B353" s="4"/>
      <c r="C353" s="6"/>
      <c r="D353" s="7"/>
      <c r="E353" s="50"/>
      <c r="F353" s="50"/>
      <c r="G353" s="354"/>
      <c r="H353" s="354"/>
      <c r="I353" s="6"/>
      <c r="J353" s="81"/>
    </row>
    <row r="354" spans="1:10">
      <c r="A354" s="16">
        <v>340</v>
      </c>
      <c r="B354" s="4"/>
      <c r="C354" s="6"/>
      <c r="D354" s="7"/>
      <c r="E354" s="50"/>
      <c r="F354" s="50"/>
      <c r="G354" s="354"/>
      <c r="H354" s="354"/>
      <c r="I354" s="6"/>
      <c r="J354" s="81"/>
    </row>
    <row r="355" spans="1:10">
      <c r="A355" s="16">
        <v>341</v>
      </c>
      <c r="B355" s="4"/>
      <c r="C355" s="6"/>
      <c r="D355" s="7"/>
      <c r="E355" s="50"/>
      <c r="F355" s="50"/>
      <c r="G355" s="354"/>
      <c r="H355" s="354"/>
      <c r="I355" s="6"/>
      <c r="J355" s="81"/>
    </row>
    <row r="356" spans="1:10">
      <c r="A356" s="16">
        <v>342</v>
      </c>
      <c r="B356" s="4"/>
      <c r="C356" s="6"/>
      <c r="D356" s="7"/>
      <c r="E356" s="50"/>
      <c r="F356" s="50"/>
      <c r="G356" s="354"/>
      <c r="H356" s="354"/>
      <c r="I356" s="6"/>
      <c r="J356" s="81"/>
    </row>
    <row r="357" spans="1:10">
      <c r="A357" s="16">
        <v>343</v>
      </c>
      <c r="B357" s="4"/>
      <c r="C357" s="6"/>
      <c r="D357" s="7"/>
      <c r="E357" s="50"/>
      <c r="F357" s="50"/>
      <c r="G357" s="354"/>
      <c r="H357" s="354"/>
      <c r="I357" s="6"/>
      <c r="J357" s="81"/>
    </row>
    <row r="358" spans="1:10">
      <c r="A358" s="16">
        <v>344</v>
      </c>
      <c r="B358" s="4"/>
      <c r="C358" s="6"/>
      <c r="D358" s="7"/>
      <c r="E358" s="50"/>
      <c r="F358" s="50"/>
      <c r="G358" s="354"/>
      <c r="H358" s="354"/>
      <c r="I358" s="6"/>
      <c r="J358" s="81"/>
    </row>
    <row r="359" spans="1:10">
      <c r="A359" s="16">
        <v>345</v>
      </c>
      <c r="B359" s="4"/>
      <c r="C359" s="6"/>
      <c r="D359" s="7"/>
      <c r="E359" s="50"/>
      <c r="F359" s="50"/>
      <c r="G359" s="354"/>
      <c r="H359" s="354"/>
      <c r="I359" s="6"/>
      <c r="J359" s="81"/>
    </row>
    <row r="360" spans="1:10">
      <c r="A360" s="16">
        <v>346</v>
      </c>
      <c r="B360" s="4"/>
      <c r="C360" s="6"/>
      <c r="D360" s="7"/>
      <c r="E360" s="50"/>
      <c r="F360" s="50"/>
      <c r="G360" s="354"/>
      <c r="H360" s="354"/>
      <c r="I360" s="6"/>
      <c r="J360" s="81"/>
    </row>
    <row r="361" spans="1:10">
      <c r="A361" s="16">
        <v>347</v>
      </c>
      <c r="B361" s="4"/>
      <c r="C361" s="6"/>
      <c r="D361" s="7"/>
      <c r="E361" s="50"/>
      <c r="F361" s="50"/>
      <c r="G361" s="354"/>
      <c r="H361" s="354"/>
      <c r="I361" s="6"/>
      <c r="J361" s="81"/>
    </row>
    <row r="362" spans="1:10">
      <c r="A362" s="16">
        <v>348</v>
      </c>
      <c r="B362" s="4"/>
      <c r="C362" s="6"/>
      <c r="D362" s="7"/>
      <c r="E362" s="50"/>
      <c r="F362" s="50"/>
      <c r="G362" s="354"/>
      <c r="H362" s="354"/>
      <c r="I362" s="6"/>
      <c r="J362" s="81"/>
    </row>
    <row r="363" spans="1:10">
      <c r="A363" s="16">
        <v>349</v>
      </c>
      <c r="B363" s="4"/>
      <c r="C363" s="6"/>
      <c r="D363" s="7"/>
      <c r="E363" s="50"/>
      <c r="F363" s="50"/>
      <c r="G363" s="354"/>
      <c r="H363" s="354"/>
      <c r="I363" s="6"/>
      <c r="J363" s="81"/>
    </row>
    <row r="364" spans="1:10">
      <c r="A364" s="16">
        <v>350</v>
      </c>
      <c r="B364" s="4"/>
      <c r="C364" s="6"/>
      <c r="D364" s="7"/>
      <c r="E364" s="50"/>
      <c r="F364" s="50"/>
      <c r="G364" s="354"/>
      <c r="H364" s="354"/>
      <c r="I364" s="6"/>
      <c r="J364" s="81"/>
    </row>
    <row r="365" spans="1:10">
      <c r="A365" s="16">
        <v>351</v>
      </c>
      <c r="B365" s="4"/>
      <c r="C365" s="6"/>
      <c r="D365" s="7"/>
      <c r="E365" s="50"/>
      <c r="F365" s="50"/>
      <c r="G365" s="354"/>
      <c r="H365" s="354"/>
      <c r="I365" s="6"/>
      <c r="J365" s="81"/>
    </row>
    <row r="366" spans="1:10">
      <c r="A366" s="16">
        <v>352</v>
      </c>
      <c r="B366" s="4"/>
      <c r="C366" s="6"/>
      <c r="D366" s="7"/>
      <c r="E366" s="50"/>
      <c r="F366" s="50"/>
      <c r="G366" s="354"/>
      <c r="H366" s="354"/>
      <c r="I366" s="6"/>
      <c r="J366" s="81"/>
    </row>
    <row r="367" spans="1:10">
      <c r="A367" s="16">
        <v>353</v>
      </c>
      <c r="B367" s="4"/>
      <c r="C367" s="6"/>
      <c r="D367" s="7"/>
      <c r="E367" s="50"/>
      <c r="F367" s="50"/>
      <c r="G367" s="354"/>
      <c r="H367" s="354"/>
      <c r="I367" s="6"/>
      <c r="J367" s="81"/>
    </row>
    <row r="368" spans="1:10">
      <c r="A368" s="16">
        <v>354</v>
      </c>
      <c r="B368" s="4"/>
      <c r="C368" s="6"/>
      <c r="D368" s="7"/>
      <c r="E368" s="50"/>
      <c r="F368" s="50"/>
      <c r="G368" s="354"/>
      <c r="H368" s="354"/>
      <c r="I368" s="6"/>
      <c r="J368" s="81"/>
    </row>
    <row r="369" spans="1:10">
      <c r="A369" s="16">
        <v>355</v>
      </c>
      <c r="B369" s="4"/>
      <c r="C369" s="6"/>
      <c r="D369" s="7"/>
      <c r="E369" s="50"/>
      <c r="F369" s="50"/>
      <c r="G369" s="354"/>
      <c r="H369" s="354"/>
      <c r="I369" s="6"/>
      <c r="J369" s="81"/>
    </row>
    <row r="370" spans="1:10">
      <c r="A370" s="16">
        <v>356</v>
      </c>
      <c r="B370" s="4"/>
      <c r="C370" s="6"/>
      <c r="D370" s="7"/>
      <c r="E370" s="50"/>
      <c r="F370" s="50"/>
      <c r="G370" s="354"/>
      <c r="H370" s="354"/>
      <c r="I370" s="6"/>
      <c r="J370" s="81"/>
    </row>
    <row r="371" spans="1:10">
      <c r="A371" s="16">
        <v>357</v>
      </c>
      <c r="B371" s="4"/>
      <c r="C371" s="6"/>
      <c r="D371" s="7"/>
      <c r="E371" s="50"/>
      <c r="F371" s="50"/>
      <c r="G371" s="354"/>
      <c r="H371" s="354"/>
      <c r="I371" s="6"/>
      <c r="J371" s="81"/>
    </row>
    <row r="372" spans="1:10">
      <c r="A372" s="16">
        <v>358</v>
      </c>
      <c r="B372" s="4"/>
      <c r="C372" s="6"/>
      <c r="D372" s="7"/>
      <c r="E372" s="50"/>
      <c r="F372" s="50"/>
      <c r="G372" s="354"/>
      <c r="H372" s="354"/>
      <c r="I372" s="6"/>
      <c r="J372" s="81"/>
    </row>
    <row r="373" spans="1:10">
      <c r="A373" s="16">
        <v>359</v>
      </c>
      <c r="B373" s="4"/>
      <c r="C373" s="6"/>
      <c r="D373" s="7"/>
      <c r="E373" s="50"/>
      <c r="F373" s="50"/>
      <c r="G373" s="354"/>
      <c r="H373" s="354"/>
      <c r="I373" s="6"/>
      <c r="J373" s="81"/>
    </row>
    <row r="374" spans="1:10">
      <c r="A374" s="16">
        <v>360</v>
      </c>
      <c r="B374" s="4"/>
      <c r="C374" s="6"/>
      <c r="D374" s="7"/>
      <c r="E374" s="50"/>
      <c r="F374" s="50"/>
      <c r="G374" s="354"/>
      <c r="H374" s="354"/>
      <c r="I374" s="6"/>
      <c r="J374" s="81"/>
    </row>
    <row r="375" spans="1:10">
      <c r="A375" s="16">
        <v>361</v>
      </c>
      <c r="B375" s="4"/>
      <c r="C375" s="6"/>
      <c r="D375" s="7"/>
      <c r="E375" s="50"/>
      <c r="F375" s="50"/>
      <c r="G375" s="354"/>
      <c r="H375" s="354"/>
      <c r="I375" s="6"/>
      <c r="J375" s="81"/>
    </row>
    <row r="376" spans="1:10">
      <c r="A376" s="16">
        <v>362</v>
      </c>
      <c r="B376" s="4"/>
      <c r="C376" s="6"/>
      <c r="D376" s="7"/>
      <c r="E376" s="50"/>
      <c r="F376" s="50"/>
      <c r="G376" s="354"/>
      <c r="H376" s="354"/>
      <c r="I376" s="6"/>
      <c r="J376" s="81"/>
    </row>
    <row r="377" spans="1:10">
      <c r="A377" s="16">
        <v>363</v>
      </c>
      <c r="B377" s="4"/>
      <c r="C377" s="6"/>
      <c r="D377" s="7"/>
      <c r="E377" s="50"/>
      <c r="F377" s="50"/>
      <c r="G377" s="354"/>
      <c r="H377" s="354"/>
      <c r="I377" s="6"/>
      <c r="J377" s="81"/>
    </row>
    <row r="378" spans="1:10">
      <c r="A378" s="16">
        <v>364</v>
      </c>
      <c r="B378" s="4"/>
      <c r="C378" s="6"/>
      <c r="D378" s="7"/>
      <c r="E378" s="50"/>
      <c r="F378" s="50"/>
      <c r="G378" s="354"/>
      <c r="H378" s="354"/>
      <c r="I378" s="6"/>
      <c r="J378" s="81"/>
    </row>
    <row r="379" spans="1:10">
      <c r="A379" s="16">
        <v>365</v>
      </c>
      <c r="B379" s="4"/>
      <c r="C379" s="6"/>
      <c r="D379" s="7"/>
      <c r="E379" s="50"/>
      <c r="F379" s="50"/>
      <c r="G379" s="354"/>
      <c r="H379" s="354"/>
      <c r="I379" s="6"/>
      <c r="J379" s="81"/>
    </row>
    <row r="380" spans="1:10">
      <c r="A380" s="16">
        <v>366</v>
      </c>
      <c r="B380" s="4"/>
      <c r="C380" s="6"/>
      <c r="D380" s="7"/>
      <c r="E380" s="50"/>
      <c r="F380" s="50"/>
      <c r="G380" s="354"/>
      <c r="H380" s="354"/>
      <c r="I380" s="6"/>
      <c r="J380" s="81"/>
    </row>
    <row r="381" spans="1:10">
      <c r="A381" s="16">
        <v>367</v>
      </c>
      <c r="B381" s="4"/>
      <c r="C381" s="6"/>
      <c r="D381" s="7"/>
      <c r="E381" s="50"/>
      <c r="F381" s="50"/>
      <c r="G381" s="354"/>
      <c r="H381" s="354"/>
      <c r="I381" s="6"/>
      <c r="J381" s="81"/>
    </row>
    <row r="382" spans="1:10">
      <c r="A382" s="16">
        <v>368</v>
      </c>
      <c r="B382" s="4"/>
      <c r="C382" s="6"/>
      <c r="D382" s="7"/>
      <c r="E382" s="50"/>
      <c r="F382" s="50"/>
      <c r="G382" s="354"/>
      <c r="H382" s="354"/>
      <c r="I382" s="6"/>
      <c r="J382" s="81"/>
    </row>
    <row r="383" spans="1:10">
      <c r="A383" s="16">
        <v>369</v>
      </c>
      <c r="B383" s="4"/>
      <c r="C383" s="6"/>
      <c r="D383" s="7"/>
      <c r="E383" s="50"/>
      <c r="F383" s="50"/>
      <c r="G383" s="354"/>
      <c r="H383" s="354"/>
      <c r="I383" s="6"/>
      <c r="J383" s="81"/>
    </row>
    <row r="384" spans="1:10">
      <c r="A384" s="16">
        <v>370</v>
      </c>
      <c r="B384" s="4"/>
      <c r="C384" s="6"/>
      <c r="D384" s="7"/>
      <c r="E384" s="50"/>
      <c r="F384" s="50"/>
      <c r="G384" s="354"/>
      <c r="H384" s="354"/>
      <c r="I384" s="6"/>
      <c r="J384" s="81"/>
    </row>
    <row r="385" spans="1:10">
      <c r="A385" s="16">
        <v>371</v>
      </c>
      <c r="B385" s="4"/>
      <c r="C385" s="6"/>
      <c r="D385" s="7"/>
      <c r="E385" s="50"/>
      <c r="F385" s="50"/>
      <c r="G385" s="354"/>
      <c r="H385" s="354"/>
      <c r="I385" s="6"/>
      <c r="J385" s="81"/>
    </row>
    <row r="386" spans="1:10">
      <c r="A386" s="16">
        <v>372</v>
      </c>
      <c r="B386" s="4"/>
      <c r="C386" s="6"/>
      <c r="D386" s="7"/>
      <c r="E386" s="50"/>
      <c r="F386" s="50"/>
      <c r="G386" s="354"/>
      <c r="H386" s="354"/>
      <c r="I386" s="6"/>
      <c r="J386" s="81"/>
    </row>
    <row r="387" spans="1:10">
      <c r="A387" s="16">
        <v>373</v>
      </c>
      <c r="B387" s="4"/>
      <c r="C387" s="6"/>
      <c r="D387" s="7"/>
      <c r="E387" s="50"/>
      <c r="F387" s="50"/>
      <c r="G387" s="354"/>
      <c r="H387" s="354"/>
      <c r="I387" s="6"/>
      <c r="J387" s="81"/>
    </row>
    <row r="388" spans="1:10">
      <c r="A388" s="16">
        <v>374</v>
      </c>
      <c r="B388" s="4"/>
      <c r="C388" s="6"/>
      <c r="D388" s="7"/>
      <c r="E388" s="50"/>
      <c r="F388" s="50"/>
      <c r="G388" s="354"/>
      <c r="H388" s="354"/>
      <c r="I388" s="6"/>
      <c r="J388" s="81"/>
    </row>
    <row r="389" spans="1:10">
      <c r="A389" s="16">
        <v>375</v>
      </c>
      <c r="B389" s="4"/>
      <c r="C389" s="6"/>
      <c r="D389" s="7"/>
      <c r="E389" s="50"/>
      <c r="F389" s="50"/>
      <c r="G389" s="354"/>
      <c r="H389" s="354"/>
      <c r="I389" s="6"/>
      <c r="J389" s="81"/>
    </row>
    <row r="390" spans="1:10">
      <c r="A390" s="16">
        <v>376</v>
      </c>
      <c r="B390" s="4"/>
      <c r="C390" s="6"/>
      <c r="D390" s="7"/>
      <c r="E390" s="50"/>
      <c r="F390" s="50"/>
      <c r="G390" s="354"/>
      <c r="H390" s="354"/>
      <c r="I390" s="6"/>
      <c r="J390" s="81"/>
    </row>
    <row r="391" spans="1:10">
      <c r="A391" s="16">
        <v>377</v>
      </c>
      <c r="B391" s="4"/>
      <c r="C391" s="6"/>
      <c r="D391" s="7"/>
      <c r="E391" s="50"/>
      <c r="F391" s="50"/>
      <c r="G391" s="354"/>
      <c r="H391" s="354"/>
      <c r="I391" s="6"/>
      <c r="J391" s="81"/>
    </row>
    <row r="392" spans="1:10">
      <c r="A392" s="16">
        <v>378</v>
      </c>
      <c r="B392" s="4"/>
      <c r="C392" s="6"/>
      <c r="D392" s="7"/>
      <c r="E392" s="50"/>
      <c r="F392" s="50"/>
      <c r="G392" s="354"/>
      <c r="H392" s="354"/>
      <c r="I392" s="6"/>
      <c r="J392" s="81"/>
    </row>
    <row r="393" spans="1:10">
      <c r="A393" s="16">
        <v>379</v>
      </c>
      <c r="B393" s="4"/>
      <c r="C393" s="6"/>
      <c r="D393" s="7"/>
      <c r="E393" s="50"/>
      <c r="F393" s="50"/>
      <c r="G393" s="354"/>
      <c r="H393" s="354"/>
      <c r="I393" s="6"/>
      <c r="J393" s="81"/>
    </row>
    <row r="394" spans="1:10">
      <c r="A394" s="16">
        <v>380</v>
      </c>
      <c r="B394" s="4"/>
      <c r="C394" s="6"/>
      <c r="D394" s="7"/>
      <c r="E394" s="50"/>
      <c r="F394" s="50"/>
      <c r="G394" s="354"/>
      <c r="H394" s="354"/>
      <c r="I394" s="6"/>
      <c r="J394" s="81"/>
    </row>
    <row r="395" spans="1:10">
      <c r="A395" s="16">
        <v>381</v>
      </c>
      <c r="B395" s="4"/>
      <c r="C395" s="6"/>
      <c r="D395" s="7"/>
      <c r="E395" s="50"/>
      <c r="F395" s="50"/>
      <c r="G395" s="354"/>
      <c r="H395" s="354"/>
      <c r="I395" s="6"/>
      <c r="J395" s="81"/>
    </row>
    <row r="396" spans="1:10">
      <c r="A396" s="16">
        <v>382</v>
      </c>
      <c r="B396" s="4"/>
      <c r="C396" s="6"/>
      <c r="D396" s="7"/>
      <c r="E396" s="50"/>
      <c r="F396" s="50"/>
      <c r="G396" s="354"/>
      <c r="H396" s="354"/>
      <c r="I396" s="6"/>
      <c r="J396" s="81"/>
    </row>
    <row r="397" spans="1:10">
      <c r="A397" s="16">
        <v>383</v>
      </c>
      <c r="B397" s="4"/>
      <c r="C397" s="6"/>
      <c r="D397" s="7"/>
      <c r="E397" s="50"/>
      <c r="F397" s="50"/>
      <c r="G397" s="354"/>
      <c r="H397" s="354"/>
      <c r="I397" s="6"/>
      <c r="J397" s="81"/>
    </row>
    <row r="398" spans="1:10">
      <c r="A398" s="16">
        <v>384</v>
      </c>
      <c r="B398" s="4"/>
      <c r="C398" s="6"/>
      <c r="D398" s="7"/>
      <c r="E398" s="50"/>
      <c r="F398" s="50"/>
      <c r="G398" s="354"/>
      <c r="H398" s="354"/>
      <c r="I398" s="6"/>
      <c r="J398" s="81"/>
    </row>
    <row r="399" spans="1:10">
      <c r="A399" s="16">
        <v>385</v>
      </c>
      <c r="B399" s="4"/>
      <c r="C399" s="6"/>
      <c r="D399" s="7"/>
      <c r="E399" s="50"/>
      <c r="F399" s="50"/>
      <c r="G399" s="354"/>
      <c r="H399" s="354"/>
      <c r="I399" s="6"/>
      <c r="J399" s="81"/>
    </row>
    <row r="400" spans="1:10">
      <c r="A400" s="16">
        <v>386</v>
      </c>
      <c r="B400" s="4"/>
      <c r="C400" s="6"/>
      <c r="D400" s="7"/>
      <c r="E400" s="50"/>
      <c r="F400" s="50"/>
      <c r="G400" s="354"/>
      <c r="H400" s="354"/>
      <c r="I400" s="6"/>
      <c r="J400" s="81"/>
    </row>
    <row r="401" spans="1:10">
      <c r="A401" s="16">
        <v>387</v>
      </c>
      <c r="B401" s="4"/>
      <c r="C401" s="6"/>
      <c r="D401" s="7"/>
      <c r="E401" s="50"/>
      <c r="F401" s="50"/>
      <c r="G401" s="354"/>
      <c r="H401" s="354"/>
      <c r="I401" s="6"/>
      <c r="J401" s="81"/>
    </row>
    <row r="402" spans="1:10">
      <c r="A402" s="16">
        <v>388</v>
      </c>
      <c r="B402" s="4"/>
      <c r="C402" s="6"/>
      <c r="D402" s="7"/>
      <c r="E402" s="50"/>
      <c r="F402" s="50"/>
      <c r="G402" s="354"/>
      <c r="H402" s="354"/>
      <c r="I402" s="6"/>
      <c r="J402" s="81"/>
    </row>
    <row r="403" spans="1:10">
      <c r="A403" s="16">
        <v>389</v>
      </c>
      <c r="B403" s="4"/>
      <c r="C403" s="6"/>
      <c r="D403" s="7"/>
      <c r="E403" s="50"/>
      <c r="F403" s="50"/>
      <c r="G403" s="354"/>
      <c r="H403" s="354"/>
      <c r="I403" s="6"/>
      <c r="J403" s="81"/>
    </row>
    <row r="404" spans="1:10">
      <c r="A404" s="16">
        <v>390</v>
      </c>
      <c r="B404" s="4"/>
      <c r="C404" s="6"/>
      <c r="D404" s="7"/>
      <c r="E404" s="50"/>
      <c r="F404" s="50"/>
      <c r="G404" s="354"/>
      <c r="H404" s="354"/>
      <c r="I404" s="6"/>
      <c r="J404" s="81"/>
    </row>
    <row r="405" spans="1:10">
      <c r="A405" s="16">
        <v>391</v>
      </c>
      <c r="B405" s="4"/>
      <c r="C405" s="6"/>
      <c r="D405" s="7"/>
      <c r="E405" s="50"/>
      <c r="F405" s="50"/>
      <c r="G405" s="354"/>
      <c r="H405" s="354"/>
      <c r="I405" s="6"/>
      <c r="J405" s="81"/>
    </row>
    <row r="406" spans="1:10">
      <c r="A406" s="16">
        <v>392</v>
      </c>
      <c r="B406" s="4"/>
      <c r="C406" s="6"/>
      <c r="D406" s="7"/>
      <c r="E406" s="50"/>
      <c r="F406" s="50"/>
      <c r="G406" s="354"/>
      <c r="H406" s="354"/>
      <c r="I406" s="6"/>
      <c r="J406" s="81"/>
    </row>
    <row r="407" spans="1:10">
      <c r="A407" s="16">
        <v>393</v>
      </c>
      <c r="B407" s="4"/>
      <c r="C407" s="6"/>
      <c r="D407" s="7"/>
      <c r="E407" s="50"/>
      <c r="F407" s="50"/>
      <c r="G407" s="354"/>
      <c r="H407" s="354"/>
      <c r="I407" s="6"/>
      <c r="J407" s="81"/>
    </row>
    <row r="408" spans="1:10">
      <c r="A408" s="16">
        <v>394</v>
      </c>
      <c r="B408" s="4"/>
      <c r="C408" s="6"/>
      <c r="D408" s="7"/>
      <c r="E408" s="50"/>
      <c r="F408" s="50"/>
      <c r="G408" s="354"/>
      <c r="H408" s="354"/>
      <c r="I408" s="6"/>
      <c r="J408" s="81"/>
    </row>
    <row r="409" spans="1:10">
      <c r="A409" s="16">
        <v>395</v>
      </c>
      <c r="B409" s="4"/>
      <c r="C409" s="6"/>
      <c r="D409" s="7"/>
      <c r="E409" s="50"/>
      <c r="F409" s="50"/>
      <c r="G409" s="354"/>
      <c r="H409" s="354"/>
      <c r="I409" s="6"/>
      <c r="J409" s="81"/>
    </row>
    <row r="410" spans="1:10">
      <c r="A410" s="16">
        <v>396</v>
      </c>
      <c r="B410" s="4"/>
      <c r="C410" s="6"/>
      <c r="D410" s="7"/>
      <c r="E410" s="50"/>
      <c r="F410" s="50"/>
      <c r="G410" s="354"/>
      <c r="H410" s="354"/>
      <c r="I410" s="6"/>
      <c r="J410" s="81"/>
    </row>
    <row r="411" spans="1:10">
      <c r="A411" s="16">
        <v>397</v>
      </c>
      <c r="B411" s="4"/>
      <c r="C411" s="6"/>
      <c r="D411" s="7"/>
      <c r="E411" s="50"/>
      <c r="F411" s="50"/>
      <c r="G411" s="354"/>
      <c r="H411" s="354"/>
      <c r="I411" s="6"/>
      <c r="J411" s="81"/>
    </row>
    <row r="412" spans="1:10">
      <c r="A412" s="16">
        <v>398</v>
      </c>
      <c r="B412" s="4"/>
      <c r="C412" s="6"/>
      <c r="D412" s="7"/>
      <c r="E412" s="50"/>
      <c r="F412" s="50"/>
      <c r="G412" s="354"/>
      <c r="H412" s="354"/>
      <c r="I412" s="6"/>
      <c r="J412" s="81"/>
    </row>
    <row r="413" spans="1:10">
      <c r="A413" s="16">
        <v>399</v>
      </c>
      <c r="B413" s="4"/>
      <c r="C413" s="6"/>
      <c r="D413" s="7"/>
      <c r="E413" s="50"/>
      <c r="F413" s="50"/>
      <c r="G413" s="354"/>
      <c r="H413" s="354"/>
      <c r="I413" s="6"/>
      <c r="J413" s="81"/>
    </row>
    <row r="414" spans="1:10">
      <c r="A414" s="16">
        <v>400</v>
      </c>
      <c r="B414" s="4"/>
      <c r="C414" s="6"/>
      <c r="D414" s="7"/>
      <c r="E414" s="50"/>
      <c r="F414" s="50"/>
      <c r="G414" s="354"/>
      <c r="H414" s="354"/>
      <c r="I414" s="6"/>
      <c r="J414" s="81"/>
    </row>
    <row r="415" spans="1:10">
      <c r="A415" s="16">
        <v>401</v>
      </c>
      <c r="B415" s="4"/>
      <c r="C415" s="6"/>
      <c r="D415" s="7"/>
      <c r="E415" s="50"/>
      <c r="F415" s="50"/>
      <c r="G415" s="354"/>
      <c r="H415" s="354"/>
      <c r="I415" s="6"/>
      <c r="J415" s="81"/>
    </row>
    <row r="416" spans="1:10">
      <c r="A416" s="16">
        <v>402</v>
      </c>
      <c r="B416" s="4"/>
      <c r="C416" s="6"/>
      <c r="D416" s="7"/>
      <c r="E416" s="50"/>
      <c r="F416" s="50"/>
      <c r="G416" s="354"/>
      <c r="H416" s="354"/>
      <c r="I416" s="6"/>
      <c r="J416" s="81"/>
    </row>
    <row r="417" spans="1:10">
      <c r="A417" s="16">
        <v>403</v>
      </c>
      <c r="B417" s="4"/>
      <c r="C417" s="6"/>
      <c r="D417" s="7"/>
      <c r="E417" s="50"/>
      <c r="F417" s="50"/>
      <c r="G417" s="354"/>
      <c r="H417" s="354"/>
      <c r="I417" s="6"/>
      <c r="J417" s="81"/>
    </row>
    <row r="418" spans="1:10">
      <c r="A418" s="16">
        <v>404</v>
      </c>
      <c r="B418" s="4"/>
      <c r="C418" s="6"/>
      <c r="D418" s="7"/>
      <c r="E418" s="50"/>
      <c r="F418" s="50"/>
      <c r="G418" s="354"/>
      <c r="H418" s="354"/>
      <c r="I418" s="6"/>
      <c r="J418" s="81"/>
    </row>
    <row r="419" spans="1:10">
      <c r="A419" s="16">
        <v>405</v>
      </c>
      <c r="B419" s="4"/>
      <c r="C419" s="6"/>
      <c r="D419" s="7"/>
      <c r="E419" s="50"/>
      <c r="F419" s="50"/>
      <c r="G419" s="354"/>
      <c r="H419" s="354"/>
      <c r="I419" s="6"/>
      <c r="J419" s="81"/>
    </row>
    <row r="420" spans="1:10">
      <c r="A420" s="16">
        <v>406</v>
      </c>
      <c r="B420" s="4"/>
      <c r="C420" s="6"/>
      <c r="D420" s="7"/>
      <c r="E420" s="50"/>
      <c r="F420" s="50"/>
      <c r="G420" s="354"/>
      <c r="H420" s="354"/>
      <c r="I420" s="6"/>
      <c r="J420" s="81"/>
    </row>
    <row r="421" spans="1:10">
      <c r="A421" s="16">
        <v>407</v>
      </c>
      <c r="B421" s="4"/>
      <c r="C421" s="6"/>
      <c r="D421" s="7"/>
      <c r="E421" s="50"/>
      <c r="F421" s="50"/>
      <c r="G421" s="354"/>
      <c r="H421" s="354"/>
      <c r="I421" s="6"/>
      <c r="J421" s="81"/>
    </row>
    <row r="422" spans="1:10">
      <c r="A422" s="16">
        <v>408</v>
      </c>
      <c r="B422" s="4"/>
      <c r="C422" s="6"/>
      <c r="D422" s="7"/>
      <c r="E422" s="50"/>
      <c r="F422" s="50"/>
      <c r="G422" s="354"/>
      <c r="H422" s="354"/>
      <c r="I422" s="6"/>
      <c r="J422" s="81"/>
    </row>
    <row r="423" spans="1:10">
      <c r="A423" s="16">
        <v>409</v>
      </c>
      <c r="B423" s="4"/>
      <c r="C423" s="6"/>
      <c r="D423" s="7"/>
      <c r="E423" s="50"/>
      <c r="F423" s="50"/>
      <c r="G423" s="354"/>
      <c r="H423" s="354"/>
      <c r="I423" s="6"/>
      <c r="J423" s="81"/>
    </row>
    <row r="424" spans="1:10">
      <c r="A424" s="16">
        <v>410</v>
      </c>
      <c r="B424" s="4"/>
      <c r="C424" s="6"/>
      <c r="D424" s="7"/>
      <c r="E424" s="50"/>
      <c r="F424" s="50"/>
      <c r="G424" s="354"/>
      <c r="H424" s="354"/>
      <c r="I424" s="6"/>
      <c r="J424" s="81"/>
    </row>
    <row r="425" spans="1:10">
      <c r="A425" s="16">
        <v>411</v>
      </c>
      <c r="B425" s="4"/>
      <c r="C425" s="6"/>
      <c r="D425" s="7"/>
      <c r="E425" s="50"/>
      <c r="F425" s="50"/>
      <c r="G425" s="354"/>
      <c r="H425" s="354"/>
      <c r="I425" s="6"/>
      <c r="J425" s="81"/>
    </row>
    <row r="426" spans="1:10">
      <c r="A426" s="16">
        <v>412</v>
      </c>
      <c r="B426" s="4"/>
      <c r="C426" s="6"/>
      <c r="D426" s="7"/>
      <c r="E426" s="50"/>
      <c r="F426" s="50"/>
      <c r="G426" s="354"/>
      <c r="H426" s="354"/>
      <c r="I426" s="6"/>
      <c r="J426" s="81"/>
    </row>
    <row r="427" spans="1:10">
      <c r="A427" s="16">
        <v>413</v>
      </c>
      <c r="B427" s="4"/>
      <c r="C427" s="6"/>
      <c r="D427" s="7"/>
      <c r="E427" s="50"/>
      <c r="F427" s="50"/>
      <c r="G427" s="354"/>
      <c r="H427" s="354"/>
      <c r="I427" s="6"/>
      <c r="J427" s="81"/>
    </row>
    <row r="428" spans="1:10">
      <c r="A428" s="16">
        <v>414</v>
      </c>
      <c r="B428" s="4"/>
      <c r="C428" s="6"/>
      <c r="D428" s="7"/>
      <c r="E428" s="50"/>
      <c r="F428" s="50"/>
      <c r="G428" s="354"/>
      <c r="H428" s="354"/>
      <c r="I428" s="6"/>
      <c r="J428" s="81"/>
    </row>
    <row r="429" spans="1:10">
      <c r="A429" s="16">
        <v>415</v>
      </c>
      <c r="B429" s="4"/>
      <c r="C429" s="6"/>
      <c r="D429" s="7"/>
      <c r="E429" s="50"/>
      <c r="F429" s="50"/>
      <c r="G429" s="354"/>
      <c r="H429" s="354"/>
      <c r="I429" s="6"/>
      <c r="J429" s="81"/>
    </row>
    <row r="430" spans="1:10">
      <c r="A430" s="16">
        <v>416</v>
      </c>
      <c r="B430" s="4"/>
      <c r="C430" s="6"/>
      <c r="D430" s="7"/>
      <c r="E430" s="50"/>
      <c r="F430" s="50"/>
      <c r="G430" s="354"/>
      <c r="H430" s="354"/>
      <c r="I430" s="6"/>
      <c r="J430" s="81"/>
    </row>
    <row r="431" spans="1:10">
      <c r="A431" s="16">
        <v>417</v>
      </c>
      <c r="B431" s="4"/>
      <c r="C431" s="6"/>
      <c r="D431" s="7"/>
      <c r="E431" s="50"/>
      <c r="F431" s="50"/>
      <c r="G431" s="354"/>
      <c r="H431" s="354"/>
      <c r="I431" s="6"/>
      <c r="J431" s="81"/>
    </row>
    <row r="432" spans="1:10">
      <c r="A432" s="16">
        <v>418</v>
      </c>
      <c r="B432" s="4"/>
      <c r="C432" s="6"/>
      <c r="D432" s="7"/>
      <c r="E432" s="50"/>
      <c r="F432" s="50"/>
      <c r="G432" s="354"/>
      <c r="H432" s="354"/>
      <c r="I432" s="6"/>
      <c r="J432" s="81"/>
    </row>
    <row r="433" spans="1:10">
      <c r="A433" s="16">
        <v>419</v>
      </c>
      <c r="B433" s="4"/>
      <c r="C433" s="6"/>
      <c r="D433" s="7"/>
      <c r="E433" s="50"/>
      <c r="F433" s="50"/>
      <c r="G433" s="354"/>
      <c r="H433" s="354"/>
      <c r="I433" s="6"/>
      <c r="J433" s="81"/>
    </row>
    <row r="434" spans="1:10">
      <c r="A434" s="16">
        <v>420</v>
      </c>
      <c r="B434" s="4"/>
      <c r="C434" s="6"/>
      <c r="D434" s="7"/>
      <c r="E434" s="50"/>
      <c r="F434" s="50"/>
      <c r="G434" s="354"/>
      <c r="H434" s="354"/>
      <c r="I434" s="6"/>
      <c r="J434" s="81"/>
    </row>
    <row r="435" spans="1:10">
      <c r="A435" s="16">
        <v>421</v>
      </c>
      <c r="B435" s="4"/>
      <c r="C435" s="6"/>
      <c r="D435" s="7"/>
      <c r="E435" s="50"/>
      <c r="F435" s="50"/>
      <c r="G435" s="354"/>
      <c r="H435" s="354"/>
      <c r="I435" s="6"/>
      <c r="J435" s="81"/>
    </row>
    <row r="436" spans="1:10">
      <c r="A436" s="16">
        <v>422</v>
      </c>
      <c r="B436" s="4"/>
      <c r="C436" s="6"/>
      <c r="D436" s="7"/>
      <c r="E436" s="50"/>
      <c r="F436" s="50"/>
      <c r="G436" s="354"/>
      <c r="H436" s="354"/>
      <c r="I436" s="6"/>
      <c r="J436" s="81"/>
    </row>
    <row r="437" spans="1:10">
      <c r="A437" s="16">
        <v>423</v>
      </c>
      <c r="B437" s="4"/>
      <c r="C437" s="6"/>
      <c r="D437" s="7"/>
      <c r="E437" s="50"/>
      <c r="F437" s="50"/>
      <c r="G437" s="354"/>
      <c r="H437" s="354"/>
      <c r="I437" s="6"/>
      <c r="J437" s="81"/>
    </row>
    <row r="438" spans="1:10">
      <c r="A438" s="16">
        <v>424</v>
      </c>
      <c r="B438" s="4"/>
      <c r="C438" s="6"/>
      <c r="D438" s="7"/>
      <c r="E438" s="50"/>
      <c r="F438" s="50"/>
      <c r="G438" s="354"/>
      <c r="H438" s="354"/>
      <c r="I438" s="6"/>
      <c r="J438" s="81"/>
    </row>
    <row r="439" spans="1:10">
      <c r="A439" s="16">
        <v>425</v>
      </c>
      <c r="B439" s="4"/>
      <c r="C439" s="6"/>
      <c r="D439" s="7"/>
      <c r="E439" s="50"/>
      <c r="F439" s="50"/>
      <c r="G439" s="354"/>
      <c r="H439" s="354"/>
      <c r="I439" s="6"/>
      <c r="J439" s="81"/>
    </row>
    <row r="440" spans="1:10">
      <c r="A440" s="16">
        <v>426</v>
      </c>
      <c r="B440" s="4"/>
      <c r="C440" s="6"/>
      <c r="D440" s="7"/>
      <c r="E440" s="50"/>
      <c r="F440" s="50"/>
      <c r="G440" s="354"/>
      <c r="H440" s="354"/>
      <c r="I440" s="6"/>
      <c r="J440" s="81"/>
    </row>
    <row r="441" spans="1:10">
      <c r="A441" s="16">
        <v>427</v>
      </c>
      <c r="B441" s="4"/>
      <c r="C441" s="6"/>
      <c r="D441" s="7"/>
      <c r="E441" s="50"/>
      <c r="F441" s="50"/>
      <c r="G441" s="354"/>
      <c r="H441" s="354"/>
      <c r="I441" s="6"/>
      <c r="J441" s="81"/>
    </row>
    <row r="442" spans="1:10">
      <c r="A442" s="16">
        <v>428</v>
      </c>
      <c r="B442" s="4"/>
      <c r="C442" s="6"/>
      <c r="D442" s="7"/>
      <c r="E442" s="50"/>
      <c r="F442" s="50"/>
      <c r="G442" s="354"/>
      <c r="H442" s="354"/>
      <c r="I442" s="6"/>
      <c r="J442" s="81"/>
    </row>
    <row r="443" spans="1:10">
      <c r="A443" s="16">
        <v>429</v>
      </c>
      <c r="B443" s="4"/>
      <c r="C443" s="6"/>
      <c r="D443" s="7"/>
      <c r="E443" s="50"/>
      <c r="F443" s="50"/>
      <c r="G443" s="354"/>
      <c r="H443" s="354"/>
      <c r="I443" s="6"/>
      <c r="J443" s="81"/>
    </row>
    <row r="444" spans="1:10">
      <c r="A444" s="16">
        <v>430</v>
      </c>
      <c r="B444" s="4"/>
      <c r="C444" s="6"/>
      <c r="D444" s="7"/>
      <c r="E444" s="50"/>
      <c r="F444" s="50"/>
      <c r="G444" s="354"/>
      <c r="H444" s="354"/>
      <c r="I444" s="6"/>
      <c r="J444" s="81"/>
    </row>
    <row r="445" spans="1:10">
      <c r="A445" s="16">
        <v>431</v>
      </c>
      <c r="B445" s="4"/>
      <c r="C445" s="6"/>
      <c r="D445" s="7"/>
      <c r="E445" s="50"/>
      <c r="F445" s="50"/>
      <c r="G445" s="354"/>
      <c r="H445" s="354"/>
      <c r="I445" s="6"/>
      <c r="J445" s="81"/>
    </row>
    <row r="446" spans="1:10">
      <c r="A446" s="16">
        <v>432</v>
      </c>
      <c r="B446" s="4"/>
      <c r="C446" s="6"/>
      <c r="D446" s="7"/>
      <c r="E446" s="50"/>
      <c r="F446" s="50"/>
      <c r="G446" s="354"/>
      <c r="H446" s="354"/>
      <c r="I446" s="6"/>
      <c r="J446" s="81"/>
    </row>
    <row r="447" spans="1:10">
      <c r="A447" s="16">
        <v>433</v>
      </c>
      <c r="B447" s="4"/>
      <c r="C447" s="6"/>
      <c r="D447" s="7"/>
      <c r="E447" s="50"/>
      <c r="F447" s="50"/>
      <c r="G447" s="354"/>
      <c r="H447" s="354"/>
      <c r="I447" s="6"/>
      <c r="J447" s="81"/>
    </row>
    <row r="448" spans="1:10">
      <c r="A448" s="16">
        <v>434</v>
      </c>
      <c r="B448" s="4"/>
      <c r="C448" s="6"/>
      <c r="D448" s="7"/>
      <c r="E448" s="50"/>
      <c r="F448" s="50"/>
      <c r="G448" s="354"/>
      <c r="H448" s="354"/>
      <c r="I448" s="6"/>
      <c r="J448" s="81"/>
    </row>
    <row r="449" spans="1:10">
      <c r="A449" s="16">
        <v>435</v>
      </c>
      <c r="B449" s="4"/>
      <c r="C449" s="6"/>
      <c r="D449" s="7"/>
      <c r="E449" s="50"/>
      <c r="F449" s="50"/>
      <c r="G449" s="354"/>
      <c r="H449" s="354"/>
      <c r="I449" s="6"/>
      <c r="J449" s="81"/>
    </row>
    <row r="450" spans="1:10">
      <c r="A450" s="16">
        <v>436</v>
      </c>
      <c r="B450" s="4"/>
      <c r="C450" s="6"/>
      <c r="D450" s="7"/>
      <c r="E450" s="50"/>
      <c r="F450" s="50"/>
      <c r="G450" s="354"/>
      <c r="H450" s="354"/>
      <c r="I450" s="6"/>
      <c r="J450" s="81"/>
    </row>
    <row r="451" spans="1:10">
      <c r="A451" s="16">
        <v>437</v>
      </c>
      <c r="B451" s="4"/>
      <c r="C451" s="6"/>
      <c r="D451" s="7"/>
      <c r="E451" s="50"/>
      <c r="F451" s="50"/>
      <c r="G451" s="354"/>
      <c r="H451" s="354"/>
      <c r="I451" s="6"/>
      <c r="J451" s="81"/>
    </row>
    <row r="452" spans="1:10">
      <c r="A452" s="16">
        <v>438</v>
      </c>
      <c r="B452" s="4"/>
      <c r="C452" s="6"/>
      <c r="D452" s="7"/>
      <c r="E452" s="50"/>
      <c r="F452" s="50"/>
      <c r="G452" s="354"/>
      <c r="H452" s="354"/>
      <c r="I452" s="6"/>
      <c r="J452" s="81"/>
    </row>
    <row r="453" spans="1:10">
      <c r="A453" s="16">
        <v>439</v>
      </c>
      <c r="B453" s="4"/>
      <c r="C453" s="6"/>
      <c r="D453" s="7"/>
      <c r="E453" s="50"/>
      <c r="F453" s="50"/>
      <c r="G453" s="354"/>
      <c r="H453" s="354"/>
      <c r="I453" s="6"/>
      <c r="J453" s="81"/>
    </row>
    <row r="454" spans="1:10">
      <c r="A454" s="16">
        <v>440</v>
      </c>
      <c r="B454" s="4"/>
      <c r="C454" s="6"/>
      <c r="D454" s="7"/>
      <c r="E454" s="50"/>
      <c r="F454" s="50"/>
      <c r="G454" s="354"/>
      <c r="H454" s="354"/>
      <c r="I454" s="6"/>
      <c r="J454" s="81"/>
    </row>
    <row r="455" spans="1:10">
      <c r="A455" s="16">
        <v>441</v>
      </c>
      <c r="B455" s="4"/>
      <c r="C455" s="6"/>
      <c r="D455" s="7"/>
      <c r="E455" s="50"/>
      <c r="F455" s="50"/>
      <c r="G455" s="354"/>
      <c r="H455" s="354"/>
      <c r="I455" s="6"/>
      <c r="J455" s="81"/>
    </row>
    <row r="456" spans="1:10">
      <c r="A456" s="16">
        <v>442</v>
      </c>
      <c r="B456" s="4"/>
      <c r="C456" s="6"/>
      <c r="D456" s="7"/>
      <c r="E456" s="50"/>
      <c r="F456" s="50"/>
      <c r="G456" s="354"/>
      <c r="H456" s="354"/>
      <c r="I456" s="6"/>
      <c r="J456" s="81"/>
    </row>
    <row r="457" spans="1:10">
      <c r="A457" s="16">
        <v>443</v>
      </c>
      <c r="B457" s="4"/>
      <c r="C457" s="6"/>
      <c r="D457" s="7"/>
      <c r="E457" s="50"/>
      <c r="F457" s="50"/>
      <c r="G457" s="354"/>
      <c r="H457" s="354"/>
      <c r="I457" s="6"/>
      <c r="J457" s="81"/>
    </row>
    <row r="458" spans="1:10">
      <c r="A458" s="16">
        <v>444</v>
      </c>
      <c r="B458" s="4"/>
      <c r="C458" s="6"/>
      <c r="D458" s="7"/>
      <c r="E458" s="50"/>
      <c r="F458" s="50"/>
      <c r="G458" s="354"/>
      <c r="H458" s="354"/>
      <c r="I458" s="6"/>
      <c r="J458" s="81"/>
    </row>
    <row r="459" spans="1:10">
      <c r="A459" s="16">
        <v>445</v>
      </c>
      <c r="B459" s="4"/>
      <c r="C459" s="6"/>
      <c r="D459" s="7"/>
      <c r="E459" s="50"/>
      <c r="F459" s="50"/>
      <c r="G459" s="354"/>
      <c r="H459" s="354"/>
      <c r="I459" s="6"/>
      <c r="J459" s="81"/>
    </row>
    <row r="460" spans="1:10">
      <c r="A460" s="16">
        <v>446</v>
      </c>
      <c r="B460" s="4"/>
      <c r="C460" s="6"/>
      <c r="D460" s="7"/>
      <c r="E460" s="50"/>
      <c r="F460" s="50"/>
      <c r="G460" s="354"/>
      <c r="H460" s="354"/>
      <c r="I460" s="6"/>
      <c r="J460" s="81"/>
    </row>
    <row r="461" spans="1:10">
      <c r="A461" s="16">
        <v>447</v>
      </c>
      <c r="B461" s="4"/>
      <c r="C461" s="6"/>
      <c r="D461" s="7"/>
      <c r="E461" s="50"/>
      <c r="F461" s="50"/>
      <c r="G461" s="354"/>
      <c r="H461" s="354"/>
      <c r="I461" s="6"/>
      <c r="J461" s="81"/>
    </row>
    <row r="462" spans="1:10">
      <c r="A462" s="16">
        <v>448</v>
      </c>
      <c r="B462" s="4"/>
      <c r="C462" s="6"/>
      <c r="D462" s="7"/>
      <c r="E462" s="50"/>
      <c r="F462" s="50"/>
      <c r="G462" s="354"/>
      <c r="H462" s="354"/>
      <c r="I462" s="6"/>
      <c r="J462" s="81"/>
    </row>
    <row r="463" spans="1:10">
      <c r="A463" s="16">
        <v>449</v>
      </c>
      <c r="B463" s="4"/>
      <c r="C463" s="6"/>
      <c r="D463" s="7"/>
      <c r="E463" s="50"/>
      <c r="F463" s="50"/>
      <c r="G463" s="354"/>
      <c r="H463" s="354"/>
      <c r="I463" s="6"/>
      <c r="J463" s="81"/>
    </row>
    <row r="464" spans="1:10">
      <c r="A464" s="16">
        <v>450</v>
      </c>
      <c r="B464" s="4"/>
      <c r="C464" s="6"/>
      <c r="D464" s="7"/>
      <c r="E464" s="50"/>
      <c r="F464" s="50"/>
      <c r="G464" s="354"/>
      <c r="H464" s="354"/>
      <c r="I464" s="6"/>
      <c r="J464" s="81"/>
    </row>
    <row r="465" spans="1:10">
      <c r="A465" s="16">
        <v>451</v>
      </c>
      <c r="B465" s="4"/>
      <c r="C465" s="6"/>
      <c r="D465" s="7"/>
      <c r="E465" s="50"/>
      <c r="F465" s="50"/>
      <c r="G465" s="354"/>
      <c r="H465" s="354"/>
      <c r="I465" s="6"/>
      <c r="J465" s="81"/>
    </row>
    <row r="466" spans="1:10">
      <c r="A466" s="16">
        <v>452</v>
      </c>
      <c r="B466" s="4"/>
      <c r="C466" s="6"/>
      <c r="D466" s="7"/>
      <c r="E466" s="50"/>
      <c r="F466" s="50"/>
      <c r="G466" s="354"/>
      <c r="H466" s="354"/>
      <c r="I466" s="6"/>
      <c r="J466" s="81"/>
    </row>
    <row r="467" spans="1:10">
      <c r="A467" s="16">
        <v>453</v>
      </c>
      <c r="B467" s="4"/>
      <c r="C467" s="6"/>
      <c r="D467" s="7"/>
      <c r="E467" s="50"/>
      <c r="F467" s="50"/>
      <c r="G467" s="354"/>
      <c r="H467" s="354"/>
      <c r="I467" s="6"/>
      <c r="J467" s="81"/>
    </row>
    <row r="468" spans="1:10">
      <c r="A468" s="16">
        <v>454</v>
      </c>
      <c r="B468" s="4"/>
      <c r="C468" s="6"/>
      <c r="D468" s="7"/>
      <c r="E468" s="50"/>
      <c r="F468" s="50"/>
      <c r="G468" s="354"/>
      <c r="H468" s="354"/>
      <c r="I468" s="6"/>
      <c r="J468" s="81"/>
    </row>
    <row r="469" spans="1:10">
      <c r="A469" s="16">
        <v>455</v>
      </c>
      <c r="B469" s="4"/>
      <c r="C469" s="6"/>
      <c r="D469" s="7"/>
      <c r="E469" s="50"/>
      <c r="F469" s="50"/>
      <c r="G469" s="354"/>
      <c r="H469" s="354"/>
      <c r="I469" s="6"/>
      <c r="J469" s="81"/>
    </row>
    <row r="470" spans="1:10">
      <c r="A470" s="16">
        <v>456</v>
      </c>
      <c r="B470" s="4"/>
      <c r="C470" s="6"/>
      <c r="D470" s="7"/>
      <c r="E470" s="50"/>
      <c r="F470" s="50"/>
      <c r="G470" s="354"/>
      <c r="H470" s="354"/>
      <c r="I470" s="6"/>
      <c r="J470" s="81"/>
    </row>
    <row r="471" spans="1:10">
      <c r="A471" s="16">
        <v>457</v>
      </c>
      <c r="B471" s="4"/>
      <c r="C471" s="6"/>
      <c r="D471" s="7"/>
      <c r="E471" s="50"/>
      <c r="F471" s="50"/>
      <c r="G471" s="354"/>
      <c r="H471" s="354"/>
      <c r="I471" s="6"/>
      <c r="J471" s="81"/>
    </row>
    <row r="472" spans="1:10">
      <c r="A472" s="16">
        <v>458</v>
      </c>
      <c r="B472" s="4"/>
      <c r="C472" s="6"/>
      <c r="D472" s="7"/>
      <c r="E472" s="50"/>
      <c r="F472" s="50"/>
      <c r="G472" s="354"/>
      <c r="H472" s="354"/>
      <c r="I472" s="6"/>
      <c r="J472" s="81"/>
    </row>
    <row r="473" spans="1:10">
      <c r="A473" s="16">
        <v>459</v>
      </c>
      <c r="B473" s="4"/>
      <c r="C473" s="6"/>
      <c r="D473" s="7"/>
      <c r="E473" s="50"/>
      <c r="F473" s="50"/>
      <c r="G473" s="354"/>
      <c r="H473" s="354"/>
      <c r="I473" s="6"/>
      <c r="J473" s="81"/>
    </row>
    <row r="474" spans="1:10">
      <c r="A474" s="16">
        <v>460</v>
      </c>
      <c r="B474" s="4"/>
      <c r="C474" s="6"/>
      <c r="D474" s="7"/>
      <c r="E474" s="50"/>
      <c r="F474" s="50"/>
      <c r="G474" s="354"/>
      <c r="H474" s="354"/>
      <c r="I474" s="6"/>
      <c r="J474" s="81"/>
    </row>
    <row r="475" spans="1:10">
      <c r="A475" s="16">
        <v>461</v>
      </c>
      <c r="B475" s="4"/>
      <c r="C475" s="6"/>
      <c r="D475" s="7"/>
      <c r="E475" s="50"/>
      <c r="F475" s="50"/>
      <c r="G475" s="354"/>
      <c r="H475" s="354"/>
      <c r="I475" s="6"/>
      <c r="J475" s="81"/>
    </row>
    <row r="476" spans="1:10">
      <c r="A476" s="16">
        <v>462</v>
      </c>
      <c r="B476" s="4"/>
      <c r="C476" s="6"/>
      <c r="D476" s="7"/>
      <c r="E476" s="50"/>
      <c r="F476" s="50"/>
      <c r="G476" s="354"/>
      <c r="H476" s="354"/>
      <c r="I476" s="6"/>
      <c r="J476" s="81"/>
    </row>
    <row r="477" spans="1:10">
      <c r="A477" s="16">
        <v>463</v>
      </c>
      <c r="B477" s="4"/>
      <c r="C477" s="6"/>
      <c r="D477" s="7"/>
      <c r="E477" s="50"/>
      <c r="F477" s="50"/>
      <c r="G477" s="354"/>
      <c r="H477" s="354"/>
      <c r="I477" s="6"/>
      <c r="J477" s="81"/>
    </row>
    <row r="478" spans="1:10">
      <c r="A478" s="16">
        <v>464</v>
      </c>
      <c r="B478" s="4"/>
      <c r="C478" s="6"/>
      <c r="D478" s="7"/>
      <c r="E478" s="50"/>
      <c r="F478" s="50"/>
      <c r="G478" s="354"/>
      <c r="H478" s="354"/>
      <c r="I478" s="6"/>
      <c r="J478" s="81"/>
    </row>
    <row r="479" spans="1:10">
      <c r="A479" s="16">
        <v>465</v>
      </c>
      <c r="B479" s="4"/>
      <c r="C479" s="6"/>
      <c r="D479" s="7"/>
      <c r="E479" s="50"/>
      <c r="F479" s="50"/>
      <c r="G479" s="354"/>
      <c r="H479" s="354"/>
      <c r="I479" s="6"/>
      <c r="J479" s="81"/>
    </row>
    <row r="480" spans="1:10">
      <c r="A480" s="16">
        <v>466</v>
      </c>
      <c r="B480" s="4"/>
      <c r="C480" s="6"/>
      <c r="D480" s="7"/>
      <c r="E480" s="50"/>
      <c r="F480" s="50"/>
      <c r="G480" s="354"/>
      <c r="H480" s="354"/>
      <c r="I480" s="6"/>
      <c r="J480" s="81"/>
    </row>
    <row r="481" spans="1:10">
      <c r="A481" s="16">
        <v>467</v>
      </c>
      <c r="B481" s="4"/>
      <c r="C481" s="6"/>
      <c r="D481" s="7"/>
      <c r="E481" s="50"/>
      <c r="F481" s="50"/>
      <c r="G481" s="354"/>
      <c r="H481" s="354"/>
      <c r="I481" s="6"/>
      <c r="J481" s="81"/>
    </row>
    <row r="482" spans="1:10">
      <c r="A482" s="16">
        <v>468</v>
      </c>
      <c r="B482" s="4"/>
      <c r="C482" s="6"/>
      <c r="D482" s="7"/>
      <c r="E482" s="50"/>
      <c r="F482" s="50"/>
      <c r="G482" s="354"/>
      <c r="H482" s="354"/>
      <c r="I482" s="6"/>
      <c r="J482" s="81"/>
    </row>
    <row r="483" spans="1:10">
      <c r="A483" s="16">
        <v>469</v>
      </c>
      <c r="B483" s="4"/>
      <c r="C483" s="6"/>
      <c r="D483" s="7"/>
      <c r="E483" s="50"/>
      <c r="F483" s="50"/>
      <c r="G483" s="354"/>
      <c r="H483" s="354"/>
      <c r="I483" s="6"/>
      <c r="J483" s="81"/>
    </row>
    <row r="484" spans="1:10">
      <c r="A484" s="16">
        <v>470</v>
      </c>
      <c r="B484" s="4"/>
      <c r="C484" s="6"/>
      <c r="D484" s="7"/>
      <c r="E484" s="50"/>
      <c r="F484" s="50"/>
      <c r="G484" s="354"/>
      <c r="H484" s="354"/>
      <c r="I484" s="6"/>
      <c r="J484" s="81"/>
    </row>
    <row r="485" spans="1:10">
      <c r="A485" s="16">
        <v>471</v>
      </c>
      <c r="B485" s="4"/>
      <c r="C485" s="6"/>
      <c r="D485" s="7"/>
      <c r="E485" s="50"/>
      <c r="F485" s="50"/>
      <c r="G485" s="354"/>
      <c r="H485" s="354"/>
      <c r="I485" s="6"/>
      <c r="J485" s="81"/>
    </row>
    <row r="486" spans="1:10">
      <c r="A486" s="16">
        <v>472</v>
      </c>
      <c r="B486" s="4"/>
      <c r="C486" s="6"/>
      <c r="D486" s="7"/>
      <c r="E486" s="50"/>
      <c r="F486" s="50"/>
      <c r="G486" s="354"/>
      <c r="H486" s="354"/>
      <c r="I486" s="6"/>
      <c r="J486" s="81"/>
    </row>
    <row r="487" spans="1:10">
      <c r="A487" s="16">
        <v>473</v>
      </c>
      <c r="B487" s="4"/>
      <c r="C487" s="6"/>
      <c r="D487" s="7"/>
      <c r="E487" s="50"/>
      <c r="F487" s="50"/>
      <c r="G487" s="354"/>
      <c r="H487" s="354"/>
      <c r="I487" s="6"/>
      <c r="J487" s="81"/>
    </row>
    <row r="488" spans="1:10">
      <c r="A488" s="16">
        <v>474</v>
      </c>
      <c r="B488" s="4"/>
      <c r="C488" s="6"/>
      <c r="D488" s="7"/>
      <c r="E488" s="50"/>
      <c r="F488" s="50"/>
      <c r="G488" s="354"/>
      <c r="H488" s="354"/>
      <c r="I488" s="6"/>
      <c r="J488" s="81"/>
    </row>
    <row r="489" spans="1:10">
      <c r="A489" s="16">
        <v>475</v>
      </c>
      <c r="B489" s="4"/>
      <c r="C489" s="6"/>
      <c r="D489" s="7"/>
      <c r="E489" s="50"/>
      <c r="F489" s="50"/>
      <c r="G489" s="354"/>
      <c r="H489" s="354"/>
      <c r="I489" s="6"/>
      <c r="J489" s="81"/>
    </row>
    <row r="490" spans="1:10">
      <c r="A490" s="16">
        <v>476</v>
      </c>
      <c r="B490" s="4"/>
      <c r="C490" s="6"/>
      <c r="D490" s="7"/>
      <c r="E490" s="50"/>
      <c r="F490" s="50"/>
      <c r="G490" s="354"/>
      <c r="H490" s="354"/>
      <c r="I490" s="6"/>
      <c r="J490" s="81"/>
    </row>
    <row r="491" spans="1:10">
      <c r="A491" s="16">
        <v>477</v>
      </c>
      <c r="B491" s="4"/>
      <c r="C491" s="6"/>
      <c r="D491" s="7"/>
      <c r="E491" s="50"/>
      <c r="F491" s="50"/>
      <c r="G491" s="354"/>
      <c r="H491" s="354"/>
      <c r="I491" s="6"/>
      <c r="J491" s="81"/>
    </row>
    <row r="492" spans="1:10">
      <c r="A492" s="16">
        <v>478</v>
      </c>
      <c r="B492" s="4"/>
      <c r="C492" s="6"/>
      <c r="D492" s="7"/>
      <c r="E492" s="50"/>
      <c r="F492" s="50"/>
      <c r="G492" s="354"/>
      <c r="H492" s="354"/>
      <c r="I492" s="6"/>
      <c r="J492" s="81"/>
    </row>
    <row r="493" spans="1:10">
      <c r="A493" s="16">
        <v>479</v>
      </c>
      <c r="B493" s="4"/>
      <c r="C493" s="6"/>
      <c r="D493" s="7"/>
      <c r="E493" s="50"/>
      <c r="F493" s="50"/>
      <c r="G493" s="354"/>
      <c r="H493" s="354"/>
      <c r="I493" s="6"/>
      <c r="J493" s="81"/>
    </row>
    <row r="494" spans="1:10">
      <c r="A494" s="16">
        <v>480</v>
      </c>
      <c r="B494" s="4"/>
      <c r="C494" s="6"/>
      <c r="D494" s="7"/>
      <c r="E494" s="50"/>
      <c r="F494" s="50"/>
      <c r="G494" s="354"/>
      <c r="H494" s="354"/>
      <c r="I494" s="6"/>
      <c r="J494" s="81"/>
    </row>
    <row r="495" spans="1:10">
      <c r="A495" s="16">
        <v>481</v>
      </c>
      <c r="B495" s="4"/>
      <c r="C495" s="6"/>
      <c r="D495" s="7"/>
      <c r="E495" s="50"/>
      <c r="F495" s="50"/>
      <c r="G495" s="354"/>
      <c r="H495" s="354"/>
      <c r="I495" s="6"/>
      <c r="J495" s="81"/>
    </row>
    <row r="496" spans="1:10">
      <c r="A496" s="16">
        <v>482</v>
      </c>
      <c r="B496" s="4"/>
      <c r="C496" s="6"/>
      <c r="D496" s="7"/>
      <c r="E496" s="50"/>
      <c r="F496" s="50"/>
      <c r="G496" s="354"/>
      <c r="H496" s="354"/>
      <c r="I496" s="6"/>
      <c r="J496" s="81"/>
    </row>
    <row r="497" spans="1:10">
      <c r="A497" s="16">
        <v>483</v>
      </c>
      <c r="B497" s="4"/>
      <c r="C497" s="6"/>
      <c r="D497" s="7"/>
      <c r="E497" s="50"/>
      <c r="F497" s="50"/>
      <c r="G497" s="354"/>
      <c r="H497" s="354"/>
      <c r="I497" s="6"/>
      <c r="J497" s="81"/>
    </row>
    <row r="498" spans="1:10">
      <c r="A498" s="16">
        <v>484</v>
      </c>
      <c r="B498" s="4"/>
      <c r="C498" s="6"/>
      <c r="D498" s="7"/>
      <c r="E498" s="50"/>
      <c r="F498" s="50"/>
      <c r="G498" s="354"/>
      <c r="H498" s="354"/>
      <c r="I498" s="6"/>
      <c r="J498" s="81"/>
    </row>
    <row r="499" spans="1:10">
      <c r="A499" s="16">
        <v>485</v>
      </c>
      <c r="B499" s="4"/>
      <c r="C499" s="6"/>
      <c r="D499" s="7"/>
      <c r="E499" s="50"/>
      <c r="F499" s="50"/>
      <c r="G499" s="354"/>
      <c r="H499" s="354"/>
      <c r="I499" s="6"/>
      <c r="J499" s="81"/>
    </row>
    <row r="500" spans="1:10">
      <c r="A500" s="16">
        <v>486</v>
      </c>
      <c r="B500" s="4"/>
      <c r="C500" s="6"/>
      <c r="D500" s="7"/>
      <c r="E500" s="50"/>
      <c r="F500" s="50"/>
      <c r="G500" s="354"/>
      <c r="H500" s="354"/>
      <c r="I500" s="6"/>
      <c r="J500" s="81"/>
    </row>
    <row r="501" spans="1:10">
      <c r="A501" s="16">
        <v>487</v>
      </c>
      <c r="B501" s="4"/>
      <c r="C501" s="6"/>
      <c r="D501" s="7"/>
      <c r="E501" s="50"/>
      <c r="F501" s="50"/>
      <c r="G501" s="354"/>
      <c r="H501" s="354"/>
      <c r="I501" s="6"/>
      <c r="J501" s="81"/>
    </row>
    <row r="502" spans="1:10">
      <c r="A502" s="16">
        <v>488</v>
      </c>
      <c r="B502" s="4"/>
      <c r="C502" s="6"/>
      <c r="D502" s="7"/>
      <c r="E502" s="50"/>
      <c r="F502" s="50"/>
      <c r="G502" s="354"/>
      <c r="H502" s="354"/>
      <c r="I502" s="6"/>
      <c r="J502" s="81"/>
    </row>
    <row r="503" spans="1:10">
      <c r="A503" s="16">
        <v>489</v>
      </c>
      <c r="B503" s="4"/>
      <c r="C503" s="6"/>
      <c r="D503" s="7"/>
      <c r="E503" s="50"/>
      <c r="F503" s="50"/>
      <c r="G503" s="354"/>
      <c r="H503" s="354"/>
      <c r="I503" s="6"/>
      <c r="J503" s="81"/>
    </row>
    <row r="504" spans="1:10">
      <c r="A504" s="16">
        <v>490</v>
      </c>
      <c r="B504" s="4"/>
      <c r="C504" s="6"/>
      <c r="D504" s="7"/>
      <c r="E504" s="50"/>
      <c r="F504" s="50"/>
      <c r="G504" s="354"/>
      <c r="H504" s="354"/>
      <c r="I504" s="6"/>
      <c r="J504" s="81"/>
    </row>
    <row r="505" spans="1:10">
      <c r="A505" s="16">
        <v>491</v>
      </c>
      <c r="B505" s="4"/>
      <c r="C505" s="6"/>
      <c r="D505" s="7"/>
      <c r="E505" s="50"/>
      <c r="F505" s="50"/>
      <c r="G505" s="354"/>
      <c r="H505" s="354"/>
      <c r="I505" s="6"/>
      <c r="J505" s="81"/>
    </row>
    <row r="506" spans="1:10">
      <c r="A506" s="16">
        <v>492</v>
      </c>
      <c r="B506" s="4"/>
      <c r="C506" s="6"/>
      <c r="D506" s="7"/>
      <c r="E506" s="50"/>
      <c r="F506" s="50"/>
      <c r="G506" s="354"/>
      <c r="H506" s="354"/>
      <c r="I506" s="6"/>
      <c r="J506" s="81"/>
    </row>
    <row r="507" spans="1:10">
      <c r="A507" s="16">
        <v>493</v>
      </c>
      <c r="B507" s="4"/>
      <c r="C507" s="6"/>
      <c r="D507" s="7"/>
      <c r="E507" s="50"/>
      <c r="F507" s="50"/>
      <c r="G507" s="354"/>
      <c r="H507" s="354"/>
      <c r="I507" s="6"/>
      <c r="J507" s="81"/>
    </row>
    <row r="508" spans="1:10">
      <c r="A508" s="16">
        <v>494</v>
      </c>
      <c r="B508" s="4"/>
      <c r="C508" s="6"/>
      <c r="D508" s="7"/>
      <c r="E508" s="50"/>
      <c r="F508" s="50"/>
      <c r="G508" s="354"/>
      <c r="H508" s="354"/>
      <c r="I508" s="6"/>
      <c r="J508" s="81"/>
    </row>
    <row r="509" spans="1:10">
      <c r="A509" s="16">
        <v>495</v>
      </c>
      <c r="B509" s="4"/>
      <c r="C509" s="6"/>
      <c r="D509" s="7"/>
      <c r="E509" s="50"/>
      <c r="F509" s="50"/>
      <c r="G509" s="354"/>
      <c r="H509" s="354"/>
      <c r="I509" s="6"/>
      <c r="J509" s="81"/>
    </row>
    <row r="510" spans="1:10">
      <c r="A510" s="16">
        <v>496</v>
      </c>
      <c r="B510" s="4"/>
      <c r="C510" s="6"/>
      <c r="D510" s="7"/>
      <c r="E510" s="50"/>
      <c r="F510" s="50"/>
      <c r="G510" s="354"/>
      <c r="H510" s="354"/>
      <c r="I510" s="6"/>
      <c r="J510" s="81"/>
    </row>
    <row r="511" spans="1:10">
      <c r="A511" s="16">
        <v>497</v>
      </c>
      <c r="B511" s="4"/>
      <c r="C511" s="6"/>
      <c r="D511" s="7"/>
      <c r="E511" s="50"/>
      <c r="F511" s="50"/>
      <c r="G511" s="354"/>
      <c r="H511" s="354"/>
      <c r="I511" s="6"/>
      <c r="J511" s="81"/>
    </row>
    <row r="512" spans="1:10">
      <c r="A512" s="16">
        <v>498</v>
      </c>
      <c r="B512" s="4"/>
      <c r="C512" s="6"/>
      <c r="D512" s="7"/>
      <c r="E512" s="50"/>
      <c r="F512" s="50"/>
      <c r="G512" s="354"/>
      <c r="H512" s="354"/>
      <c r="I512" s="6"/>
      <c r="J512" s="81"/>
    </row>
    <row r="513" spans="1:10">
      <c r="A513" s="16">
        <v>499</v>
      </c>
      <c r="B513" s="4"/>
      <c r="C513" s="6"/>
      <c r="D513" s="7"/>
      <c r="E513" s="50"/>
      <c r="F513" s="50"/>
      <c r="G513" s="354"/>
      <c r="H513" s="354"/>
      <c r="I513" s="6"/>
      <c r="J513" s="81"/>
    </row>
    <row r="514" spans="1:10">
      <c r="A514" s="16">
        <v>500</v>
      </c>
      <c r="B514" s="4"/>
      <c r="C514" s="6"/>
      <c r="D514" s="7"/>
      <c r="E514" s="50"/>
      <c r="F514" s="50"/>
      <c r="G514" s="354"/>
      <c r="H514" s="354"/>
      <c r="I514" s="6"/>
      <c r="J514" s="81"/>
    </row>
    <row r="515" spans="1:10">
      <c r="B515" s="355"/>
      <c r="C515" s="194"/>
      <c r="D515" s="195"/>
      <c r="E515" s="196"/>
      <c r="F515" s="196"/>
      <c r="G515" s="356"/>
      <c r="H515" s="356"/>
      <c r="I515" s="194"/>
    </row>
    <row r="516" spans="1:10">
      <c r="B516" s="355"/>
      <c r="C516" s="194"/>
      <c r="D516" s="195"/>
      <c r="E516" s="196"/>
      <c r="F516" s="196"/>
      <c r="G516" s="356"/>
      <c r="H516" s="356"/>
      <c r="I516" s="194"/>
    </row>
    <row r="517" spans="1:10">
      <c r="B517" s="355"/>
      <c r="C517" s="194"/>
      <c r="D517" s="195"/>
      <c r="E517" s="196"/>
      <c r="F517" s="196"/>
      <c r="G517" s="356"/>
      <c r="H517" s="356"/>
      <c r="I517" s="194"/>
    </row>
    <row r="518" spans="1:10">
      <c r="B518" s="355"/>
      <c r="C518" s="194"/>
      <c r="D518" s="195"/>
      <c r="E518" s="196"/>
      <c r="F518" s="196"/>
      <c r="G518" s="356"/>
      <c r="H518" s="356"/>
      <c r="I518" s="194"/>
    </row>
    <row r="519" spans="1:10">
      <c r="B519" s="355"/>
      <c r="C519" s="194"/>
      <c r="D519" s="195"/>
      <c r="E519" s="196"/>
      <c r="F519" s="196"/>
      <c r="G519" s="356"/>
      <c r="H519" s="356"/>
      <c r="I519" s="194"/>
    </row>
    <row r="520" spans="1:10">
      <c r="B520" s="355"/>
      <c r="C520" s="194"/>
      <c r="D520" s="195"/>
      <c r="E520" s="196"/>
      <c r="F520" s="196"/>
      <c r="G520" s="356"/>
      <c r="H520" s="356"/>
      <c r="I520" s="194"/>
    </row>
    <row r="521" spans="1:10">
      <c r="B521" s="355"/>
      <c r="C521" s="194"/>
      <c r="D521" s="195"/>
      <c r="E521" s="196"/>
      <c r="F521" s="196"/>
      <c r="G521" s="356"/>
      <c r="H521" s="356"/>
      <c r="I521" s="194"/>
    </row>
    <row r="522" spans="1:10">
      <c r="B522" s="355"/>
      <c r="C522" s="194"/>
      <c r="D522" s="195"/>
      <c r="E522" s="196"/>
      <c r="F522" s="196"/>
      <c r="G522" s="356"/>
      <c r="H522" s="356"/>
      <c r="I522" s="194"/>
    </row>
    <row r="523" spans="1:10">
      <c r="B523" s="355"/>
      <c r="C523" s="194"/>
      <c r="D523" s="195"/>
      <c r="E523" s="196"/>
      <c r="F523" s="196"/>
      <c r="G523" s="356"/>
      <c r="H523" s="356"/>
      <c r="I523" s="194"/>
    </row>
    <row r="524" spans="1:10">
      <c r="B524" s="355"/>
      <c r="C524" s="194"/>
      <c r="D524" s="195"/>
      <c r="E524" s="196"/>
      <c r="F524" s="196"/>
      <c r="G524" s="356"/>
      <c r="H524" s="356"/>
      <c r="I524" s="194"/>
    </row>
    <row r="525" spans="1:10">
      <c r="B525" s="355"/>
      <c r="C525" s="194"/>
      <c r="D525" s="195"/>
      <c r="E525" s="196"/>
      <c r="F525" s="196"/>
      <c r="G525" s="356"/>
      <c r="H525" s="356"/>
      <c r="I525" s="194"/>
    </row>
    <row r="526" spans="1:10">
      <c r="B526" s="355"/>
      <c r="C526" s="194"/>
      <c r="D526" s="195"/>
      <c r="E526" s="196"/>
      <c r="F526" s="196"/>
      <c r="G526" s="356"/>
      <c r="H526" s="356"/>
      <c r="I526" s="194"/>
    </row>
    <row r="527" spans="1:10">
      <c r="B527" s="355"/>
      <c r="C527" s="194"/>
      <c r="D527" s="195"/>
      <c r="E527" s="196"/>
      <c r="F527" s="196"/>
      <c r="G527" s="356"/>
      <c r="H527" s="356"/>
      <c r="I527" s="194"/>
    </row>
    <row r="528" spans="1:10">
      <c r="B528" s="355"/>
      <c r="C528" s="194"/>
      <c r="D528" s="195"/>
      <c r="E528" s="196"/>
      <c r="F528" s="196"/>
      <c r="G528" s="356"/>
      <c r="H528" s="356"/>
      <c r="I528" s="194"/>
    </row>
    <row r="529" spans="2:9">
      <c r="B529" s="355"/>
      <c r="C529" s="194"/>
      <c r="D529" s="195"/>
      <c r="E529" s="196"/>
      <c r="F529" s="196"/>
      <c r="G529" s="356"/>
      <c r="H529" s="356"/>
      <c r="I529" s="194"/>
    </row>
    <row r="530" spans="2:9">
      <c r="B530" s="355"/>
      <c r="C530" s="194"/>
      <c r="D530" s="195"/>
      <c r="E530" s="196"/>
      <c r="F530" s="196"/>
      <c r="G530" s="356"/>
      <c r="H530" s="356"/>
      <c r="I530" s="194"/>
    </row>
    <row r="531" spans="2:9">
      <c r="B531" s="355"/>
      <c r="C531" s="194"/>
      <c r="D531" s="195"/>
      <c r="E531" s="196"/>
      <c r="F531" s="196"/>
      <c r="G531" s="356"/>
      <c r="H531" s="356"/>
      <c r="I531" s="194"/>
    </row>
    <row r="532" spans="2:9">
      <c r="B532" s="355"/>
      <c r="C532" s="194"/>
      <c r="D532" s="195"/>
      <c r="E532" s="196"/>
      <c r="F532" s="196"/>
      <c r="G532" s="356"/>
      <c r="H532" s="356"/>
      <c r="I532" s="194"/>
    </row>
    <row r="533" spans="2:9">
      <c r="B533" s="355"/>
      <c r="C533" s="194"/>
      <c r="D533" s="195"/>
      <c r="E533" s="196"/>
      <c r="F533" s="196"/>
      <c r="G533" s="356"/>
      <c r="H533" s="356"/>
      <c r="I533" s="194"/>
    </row>
    <row r="534" spans="2:9">
      <c r="B534" s="355"/>
      <c r="C534" s="194"/>
      <c r="D534" s="195"/>
      <c r="E534" s="196"/>
      <c r="F534" s="196"/>
      <c r="G534" s="356"/>
      <c r="H534" s="356"/>
      <c r="I534" s="194"/>
    </row>
    <row r="535" spans="2:9">
      <c r="B535" s="355"/>
      <c r="C535" s="194"/>
      <c r="D535" s="195"/>
      <c r="E535" s="196"/>
      <c r="F535" s="196"/>
      <c r="G535" s="356"/>
      <c r="H535" s="356"/>
      <c r="I535" s="194"/>
    </row>
    <row r="536" spans="2:9">
      <c r="B536" s="355"/>
      <c r="C536" s="194"/>
      <c r="D536" s="195"/>
      <c r="E536" s="196"/>
      <c r="F536" s="196"/>
      <c r="G536" s="356"/>
      <c r="H536" s="356"/>
      <c r="I536" s="194"/>
    </row>
    <row r="537" spans="2:9">
      <c r="B537" s="355"/>
      <c r="C537" s="194"/>
      <c r="D537" s="195"/>
      <c r="E537" s="196"/>
      <c r="F537" s="196"/>
      <c r="G537" s="356"/>
      <c r="H537" s="356"/>
      <c r="I537" s="194"/>
    </row>
    <row r="538" spans="2:9">
      <c r="B538" s="355"/>
      <c r="C538" s="194"/>
      <c r="D538" s="195"/>
      <c r="E538" s="196"/>
      <c r="F538" s="196"/>
      <c r="G538" s="356"/>
      <c r="H538" s="356"/>
      <c r="I538" s="194"/>
    </row>
    <row r="539" spans="2:9">
      <c r="B539" s="355"/>
      <c r="C539" s="194"/>
      <c r="D539" s="195"/>
      <c r="E539" s="196"/>
      <c r="F539" s="196"/>
      <c r="G539" s="356"/>
      <c r="H539" s="356"/>
      <c r="I539" s="194"/>
    </row>
    <row r="540" spans="2:9">
      <c r="B540" s="355"/>
      <c r="C540" s="194"/>
      <c r="D540" s="195"/>
      <c r="E540" s="196"/>
      <c r="F540" s="196"/>
      <c r="G540" s="356"/>
      <c r="H540" s="356"/>
      <c r="I540" s="194"/>
    </row>
    <row r="541" spans="2:9">
      <c r="B541" s="355"/>
      <c r="C541" s="194"/>
      <c r="D541" s="195"/>
      <c r="E541" s="196"/>
      <c r="F541" s="196"/>
      <c r="G541" s="356"/>
      <c r="H541" s="356"/>
      <c r="I541" s="194"/>
    </row>
    <row r="542" spans="2:9">
      <c r="B542" s="355"/>
      <c r="C542" s="194"/>
      <c r="D542" s="195"/>
      <c r="E542" s="196"/>
      <c r="F542" s="196"/>
      <c r="G542" s="356"/>
      <c r="H542" s="356"/>
      <c r="I542" s="194"/>
    </row>
    <row r="543" spans="2:9">
      <c r="B543" s="355"/>
      <c r="C543" s="194"/>
      <c r="D543" s="195"/>
      <c r="E543" s="196"/>
      <c r="F543" s="196"/>
      <c r="G543" s="356"/>
      <c r="H543" s="356"/>
      <c r="I543" s="194"/>
    </row>
    <row r="544" spans="2:9">
      <c r="B544" s="355"/>
      <c r="C544" s="194"/>
      <c r="D544" s="195"/>
      <c r="E544" s="196"/>
      <c r="F544" s="196"/>
      <c r="G544" s="356"/>
      <c r="H544" s="356"/>
      <c r="I544" s="194"/>
    </row>
    <row r="545" spans="2:9">
      <c r="B545" s="355"/>
      <c r="C545" s="194"/>
      <c r="D545" s="195"/>
      <c r="E545" s="196"/>
      <c r="F545" s="196"/>
      <c r="G545" s="356"/>
      <c r="H545" s="356"/>
      <c r="I545" s="194"/>
    </row>
    <row r="546" spans="2:9">
      <c r="B546" s="355"/>
      <c r="C546" s="194"/>
      <c r="D546" s="195"/>
      <c r="E546" s="196"/>
      <c r="F546" s="196"/>
      <c r="G546" s="356"/>
      <c r="H546" s="356"/>
      <c r="I546" s="194"/>
    </row>
    <row r="547" spans="2:9">
      <c r="B547" s="355"/>
      <c r="C547" s="194"/>
      <c r="D547" s="195"/>
      <c r="E547" s="196"/>
      <c r="F547" s="196"/>
      <c r="G547" s="356"/>
      <c r="H547" s="356"/>
      <c r="I547" s="194"/>
    </row>
    <row r="548" spans="2:9">
      <c r="B548" s="355"/>
      <c r="C548" s="194"/>
      <c r="D548" s="195"/>
      <c r="E548" s="196"/>
      <c r="F548" s="196"/>
      <c r="G548" s="356"/>
      <c r="H548" s="356"/>
      <c r="I548" s="194"/>
    </row>
    <row r="549" spans="2:9">
      <c r="B549" s="355"/>
      <c r="C549" s="194"/>
      <c r="D549" s="195"/>
      <c r="E549" s="196"/>
      <c r="F549" s="196"/>
      <c r="G549" s="356"/>
      <c r="H549" s="356"/>
      <c r="I549" s="194"/>
    </row>
    <row r="550" spans="2:9">
      <c r="B550" s="355"/>
      <c r="C550" s="194"/>
      <c r="D550" s="195"/>
      <c r="E550" s="196"/>
      <c r="F550" s="196"/>
      <c r="G550" s="356"/>
      <c r="H550" s="356"/>
      <c r="I550" s="194"/>
    </row>
    <row r="551" spans="2:9">
      <c r="B551" s="355"/>
      <c r="C551" s="194"/>
      <c r="D551" s="195"/>
      <c r="E551" s="196"/>
      <c r="F551" s="196"/>
      <c r="G551" s="356"/>
      <c r="H551" s="356"/>
      <c r="I551" s="194"/>
    </row>
    <row r="552" spans="2:9">
      <c r="B552" s="355"/>
      <c r="C552" s="194"/>
      <c r="D552" s="195"/>
      <c r="E552" s="196"/>
      <c r="F552" s="196"/>
      <c r="G552" s="356"/>
      <c r="H552" s="356"/>
      <c r="I552" s="194"/>
    </row>
    <row r="553" spans="2:9">
      <c r="B553" s="355"/>
      <c r="C553" s="194"/>
      <c r="D553" s="195"/>
      <c r="E553" s="196"/>
      <c r="F553" s="196"/>
      <c r="G553" s="356"/>
      <c r="H553" s="356"/>
      <c r="I553" s="194"/>
    </row>
    <row r="554" spans="2:9">
      <c r="B554" s="355"/>
      <c r="C554" s="194"/>
      <c r="D554" s="195"/>
      <c r="E554" s="196"/>
      <c r="F554" s="196"/>
      <c r="G554" s="356"/>
      <c r="H554" s="356"/>
      <c r="I554" s="194"/>
    </row>
    <row r="555" spans="2:9">
      <c r="B555" s="355"/>
      <c r="C555" s="194"/>
      <c r="D555" s="195"/>
      <c r="E555" s="196"/>
      <c r="F555" s="196"/>
      <c r="G555" s="356"/>
      <c r="H555" s="356"/>
      <c r="I555" s="194"/>
    </row>
    <row r="556" spans="2:9">
      <c r="B556" s="355"/>
      <c r="C556" s="194"/>
      <c r="D556" s="195"/>
      <c r="E556" s="196"/>
      <c r="F556" s="196"/>
      <c r="G556" s="356"/>
      <c r="H556" s="356"/>
      <c r="I556" s="194"/>
    </row>
    <row r="557" spans="2:9">
      <c r="B557" s="355"/>
      <c r="C557" s="194"/>
      <c r="D557" s="195"/>
      <c r="E557" s="196"/>
      <c r="F557" s="196"/>
      <c r="G557" s="356"/>
      <c r="H557" s="356"/>
      <c r="I557" s="194"/>
    </row>
    <row r="558" spans="2:9">
      <c r="B558" s="355"/>
      <c r="C558" s="194"/>
      <c r="D558" s="195"/>
      <c r="E558" s="196"/>
      <c r="F558" s="196"/>
      <c r="G558" s="356"/>
      <c r="H558" s="356"/>
      <c r="I558" s="194"/>
    </row>
    <row r="559" spans="2:9">
      <c r="B559" s="355"/>
      <c r="C559" s="194"/>
      <c r="D559" s="195"/>
      <c r="E559" s="196"/>
      <c r="F559" s="196"/>
      <c r="G559" s="356"/>
      <c r="H559" s="356"/>
      <c r="I559" s="194"/>
    </row>
    <row r="560" spans="2:9">
      <c r="B560" s="355"/>
      <c r="C560" s="194"/>
      <c r="D560" s="195"/>
      <c r="E560" s="196"/>
      <c r="F560" s="196"/>
      <c r="G560" s="356"/>
      <c r="H560" s="356"/>
      <c r="I560" s="194"/>
    </row>
    <row r="561" spans="2:9">
      <c r="B561" s="355"/>
      <c r="C561" s="194"/>
      <c r="D561" s="195"/>
      <c r="E561" s="196"/>
      <c r="F561" s="196"/>
      <c r="G561" s="356"/>
      <c r="H561" s="356"/>
      <c r="I561" s="194"/>
    </row>
    <row r="562" spans="2:9">
      <c r="B562" s="355"/>
      <c r="C562" s="194"/>
      <c r="D562" s="195"/>
      <c r="E562" s="196"/>
      <c r="F562" s="196"/>
      <c r="G562" s="356"/>
      <c r="H562" s="356"/>
      <c r="I562" s="194"/>
    </row>
    <row r="563" spans="2:9">
      <c r="B563" s="355"/>
      <c r="C563" s="194"/>
      <c r="D563" s="195"/>
      <c r="E563" s="196"/>
      <c r="F563" s="196"/>
      <c r="G563" s="356"/>
      <c r="H563" s="356"/>
      <c r="I563" s="194"/>
    </row>
    <row r="564" spans="2:9">
      <c r="B564" s="355"/>
      <c r="C564" s="194"/>
      <c r="D564" s="195"/>
      <c r="E564" s="196"/>
      <c r="F564" s="196"/>
      <c r="G564" s="356"/>
      <c r="H564" s="356"/>
      <c r="I564" s="194"/>
    </row>
    <row r="565" spans="2:9">
      <c r="B565" s="355"/>
      <c r="C565" s="194"/>
      <c r="D565" s="195"/>
      <c r="E565" s="196"/>
      <c r="F565" s="196"/>
      <c r="G565" s="356"/>
      <c r="H565" s="356"/>
      <c r="I565" s="194"/>
    </row>
    <row r="566" spans="2:9">
      <c r="B566" s="355"/>
      <c r="C566" s="194"/>
      <c r="D566" s="195"/>
      <c r="E566" s="196"/>
      <c r="F566" s="196"/>
      <c r="G566" s="356"/>
      <c r="H566" s="356"/>
      <c r="I566" s="194"/>
    </row>
    <row r="567" spans="2:9">
      <c r="B567" s="355"/>
      <c r="C567" s="194"/>
      <c r="D567" s="195"/>
      <c r="E567" s="196"/>
      <c r="F567" s="196"/>
      <c r="G567" s="356"/>
      <c r="H567" s="356"/>
      <c r="I567" s="194"/>
    </row>
    <row r="568" spans="2:9">
      <c r="B568" s="355"/>
      <c r="C568" s="194"/>
      <c r="D568" s="195"/>
      <c r="E568" s="196"/>
      <c r="F568" s="196"/>
      <c r="G568" s="356"/>
      <c r="H568" s="356"/>
      <c r="I568" s="194"/>
    </row>
    <row r="569" spans="2:9">
      <c r="B569" s="355"/>
      <c r="C569" s="194"/>
      <c r="D569" s="195"/>
      <c r="E569" s="196"/>
      <c r="F569" s="196"/>
      <c r="G569" s="356"/>
      <c r="H569" s="356"/>
      <c r="I569" s="194"/>
    </row>
    <row r="570" spans="2:9">
      <c r="B570" s="355"/>
      <c r="C570" s="194"/>
      <c r="D570" s="195"/>
      <c r="E570" s="196"/>
      <c r="F570" s="196"/>
      <c r="G570" s="356"/>
      <c r="H570" s="356"/>
      <c r="I570" s="194"/>
    </row>
    <row r="571" spans="2:9">
      <c r="B571" s="355"/>
      <c r="C571" s="194"/>
      <c r="D571" s="195"/>
      <c r="E571" s="196"/>
      <c r="F571" s="196"/>
      <c r="G571" s="356"/>
      <c r="H571" s="356"/>
      <c r="I571" s="194"/>
    </row>
    <row r="572" spans="2:9">
      <c r="B572" s="355"/>
      <c r="C572" s="194"/>
      <c r="D572" s="195"/>
      <c r="E572" s="196"/>
      <c r="F572" s="196"/>
      <c r="G572" s="356"/>
      <c r="H572" s="356"/>
      <c r="I572" s="194"/>
    </row>
    <row r="573" spans="2:9">
      <c r="B573" s="355"/>
      <c r="C573" s="194"/>
      <c r="D573" s="195"/>
      <c r="E573" s="196"/>
      <c r="F573" s="196"/>
      <c r="G573" s="356"/>
      <c r="H573" s="356"/>
      <c r="I573" s="194"/>
    </row>
    <row r="574" spans="2:9">
      <c r="B574" s="355"/>
      <c r="C574" s="194"/>
      <c r="D574" s="195"/>
      <c r="E574" s="196"/>
      <c r="F574" s="196"/>
      <c r="G574" s="356"/>
      <c r="H574" s="356"/>
      <c r="I574" s="194"/>
    </row>
    <row r="575" spans="2:9">
      <c r="B575" s="355"/>
      <c r="C575" s="194"/>
      <c r="D575" s="195"/>
      <c r="E575" s="196"/>
      <c r="F575" s="196"/>
      <c r="G575" s="356"/>
      <c r="H575" s="356"/>
      <c r="I575" s="194"/>
    </row>
    <row r="576" spans="2:9">
      <c r="B576" s="355"/>
      <c r="C576" s="194"/>
      <c r="D576" s="195"/>
      <c r="E576" s="196"/>
      <c r="F576" s="196"/>
      <c r="G576" s="356"/>
      <c r="H576" s="356"/>
      <c r="I576" s="194"/>
    </row>
    <row r="577" spans="2:9">
      <c r="B577" s="355"/>
      <c r="C577" s="194"/>
      <c r="D577" s="195"/>
      <c r="E577" s="196"/>
      <c r="F577" s="196"/>
      <c r="G577" s="356"/>
      <c r="H577" s="356"/>
      <c r="I577" s="194"/>
    </row>
    <row r="578" spans="2:9">
      <c r="B578" s="355"/>
      <c r="C578" s="194"/>
      <c r="D578" s="195"/>
      <c r="E578" s="196"/>
      <c r="F578" s="196"/>
      <c r="G578" s="356"/>
      <c r="H578" s="356"/>
      <c r="I578" s="194"/>
    </row>
    <row r="579" spans="2:9">
      <c r="B579" s="355"/>
      <c r="C579" s="194"/>
      <c r="D579" s="195"/>
      <c r="E579" s="196"/>
      <c r="F579" s="196"/>
      <c r="G579" s="356"/>
      <c r="H579" s="356"/>
      <c r="I579" s="194"/>
    </row>
    <row r="580" spans="2:9">
      <c r="B580" s="355"/>
      <c r="C580" s="194"/>
      <c r="D580" s="195"/>
      <c r="E580" s="196"/>
      <c r="F580" s="196"/>
      <c r="G580" s="356"/>
      <c r="H580" s="356"/>
      <c r="I580" s="194"/>
    </row>
    <row r="581" spans="2:9">
      <c r="B581" s="355"/>
      <c r="C581" s="194"/>
      <c r="D581" s="195"/>
      <c r="E581" s="196"/>
      <c r="F581" s="196"/>
      <c r="G581" s="356"/>
      <c r="H581" s="356"/>
      <c r="I581" s="194"/>
    </row>
    <row r="582" spans="2:9">
      <c r="B582" s="355"/>
      <c r="C582" s="194"/>
      <c r="D582" s="195"/>
      <c r="E582" s="196"/>
      <c r="F582" s="196"/>
      <c r="G582" s="356"/>
      <c r="H582" s="356"/>
      <c r="I582" s="194"/>
    </row>
    <row r="583" spans="2:9">
      <c r="B583" s="355"/>
      <c r="C583" s="194"/>
      <c r="D583" s="195"/>
      <c r="E583" s="196"/>
      <c r="F583" s="196"/>
      <c r="G583" s="356"/>
      <c r="H583" s="356"/>
      <c r="I583" s="194"/>
    </row>
    <row r="584" spans="2:9">
      <c r="B584" s="355"/>
      <c r="C584" s="194"/>
      <c r="D584" s="195"/>
      <c r="E584" s="196"/>
      <c r="F584" s="196"/>
      <c r="G584" s="356"/>
      <c r="H584" s="356"/>
      <c r="I584" s="194"/>
    </row>
    <row r="585" spans="2:9">
      <c r="B585" s="355"/>
      <c r="C585" s="194"/>
      <c r="D585" s="195"/>
      <c r="E585" s="196"/>
      <c r="F585" s="196"/>
      <c r="G585" s="356"/>
      <c r="H585" s="356"/>
      <c r="I585" s="194"/>
    </row>
    <row r="586" spans="2:9">
      <c r="B586" s="355"/>
      <c r="C586" s="194"/>
      <c r="D586" s="195"/>
      <c r="E586" s="196"/>
      <c r="F586" s="196"/>
      <c r="G586" s="356"/>
      <c r="H586" s="356"/>
      <c r="I586" s="194"/>
    </row>
    <row r="587" spans="2:9">
      <c r="B587" s="355"/>
      <c r="C587" s="194"/>
      <c r="D587" s="195"/>
      <c r="E587" s="196"/>
      <c r="F587" s="196"/>
      <c r="G587" s="356"/>
      <c r="H587" s="356"/>
      <c r="I587" s="194"/>
    </row>
    <row r="588" spans="2:9">
      <c r="B588" s="355"/>
      <c r="C588" s="194"/>
      <c r="D588" s="195"/>
      <c r="E588" s="196"/>
      <c r="F588" s="196"/>
      <c r="G588" s="356"/>
      <c r="H588" s="356"/>
      <c r="I588" s="194"/>
    </row>
    <row r="589" spans="2:9">
      <c r="B589" s="355"/>
      <c r="C589" s="194"/>
      <c r="D589" s="195"/>
      <c r="E589" s="196"/>
      <c r="F589" s="196"/>
      <c r="G589" s="356"/>
      <c r="H589" s="356"/>
      <c r="I589" s="194"/>
    </row>
    <row r="590" spans="2:9">
      <c r="B590" s="355"/>
      <c r="C590" s="194"/>
      <c r="D590" s="195"/>
      <c r="E590" s="196"/>
      <c r="F590" s="196"/>
      <c r="G590" s="356"/>
      <c r="H590" s="356"/>
      <c r="I590" s="194"/>
    </row>
    <row r="591" spans="2:9">
      <c r="B591" s="355"/>
      <c r="C591" s="194"/>
      <c r="D591" s="195"/>
      <c r="E591" s="196"/>
      <c r="F591" s="196"/>
      <c r="G591" s="356"/>
      <c r="H591" s="356"/>
      <c r="I591" s="194"/>
    </row>
    <row r="592" spans="2:9">
      <c r="B592" s="355"/>
      <c r="C592" s="194"/>
      <c r="D592" s="195"/>
      <c r="E592" s="196"/>
      <c r="F592" s="196"/>
      <c r="G592" s="356"/>
      <c r="H592" s="356"/>
      <c r="I592" s="194"/>
    </row>
    <row r="593" spans="2:9">
      <c r="B593" s="355"/>
      <c r="C593" s="194"/>
      <c r="D593" s="195"/>
      <c r="E593" s="196"/>
      <c r="F593" s="196"/>
      <c r="G593" s="356"/>
      <c r="H593" s="356"/>
      <c r="I593" s="194"/>
    </row>
    <row r="594" spans="2:9">
      <c r="B594" s="355"/>
      <c r="C594" s="194"/>
      <c r="D594" s="195"/>
      <c r="E594" s="196"/>
      <c r="F594" s="196"/>
      <c r="G594" s="356"/>
      <c r="H594" s="356"/>
      <c r="I594" s="194"/>
    </row>
    <row r="595" spans="2:9">
      <c r="B595" s="355"/>
      <c r="C595" s="194"/>
      <c r="D595" s="195"/>
      <c r="E595" s="196"/>
      <c r="F595" s="196"/>
      <c r="G595" s="356"/>
      <c r="H595" s="356"/>
      <c r="I595" s="194"/>
    </row>
    <row r="596" spans="2:9">
      <c r="B596" s="355"/>
      <c r="C596" s="194"/>
      <c r="D596" s="195"/>
      <c r="E596" s="196"/>
      <c r="F596" s="196"/>
      <c r="G596" s="356"/>
      <c r="H596" s="356"/>
      <c r="I596" s="194"/>
    </row>
    <row r="597" spans="2:9">
      <c r="B597" s="355"/>
      <c r="C597" s="194"/>
      <c r="D597" s="195"/>
      <c r="E597" s="196"/>
      <c r="F597" s="196"/>
      <c r="G597" s="356"/>
      <c r="H597" s="356"/>
      <c r="I597" s="194"/>
    </row>
    <row r="598" spans="2:9">
      <c r="B598" s="355"/>
      <c r="C598" s="194"/>
      <c r="D598" s="195"/>
      <c r="E598" s="196"/>
      <c r="F598" s="196"/>
      <c r="G598" s="356"/>
      <c r="H598" s="356"/>
      <c r="I598" s="194"/>
    </row>
    <row r="599" spans="2:9">
      <c r="B599" s="355"/>
      <c r="C599" s="194"/>
      <c r="D599" s="195"/>
      <c r="E599" s="196"/>
      <c r="F599" s="196"/>
      <c r="G599" s="356"/>
      <c r="H599" s="356"/>
      <c r="I599" s="194"/>
    </row>
    <row r="600" spans="2:9">
      <c r="B600" s="355"/>
      <c r="C600" s="194"/>
      <c r="D600" s="195"/>
      <c r="E600" s="196"/>
      <c r="F600" s="196"/>
      <c r="G600" s="356"/>
      <c r="H600" s="356"/>
      <c r="I600" s="194"/>
    </row>
    <row r="601" spans="2:9">
      <c r="B601" s="355"/>
      <c r="C601" s="194"/>
      <c r="D601" s="195"/>
      <c r="E601" s="196"/>
      <c r="F601" s="196"/>
      <c r="G601" s="356"/>
      <c r="H601" s="356"/>
      <c r="I601" s="194"/>
    </row>
    <row r="602" spans="2:9">
      <c r="B602" s="355"/>
      <c r="C602" s="194"/>
      <c r="D602" s="195"/>
      <c r="E602" s="196"/>
      <c r="F602" s="196"/>
      <c r="G602" s="356"/>
      <c r="H602" s="356"/>
      <c r="I602" s="194"/>
    </row>
    <row r="603" spans="2:9">
      <c r="B603" s="355"/>
      <c r="C603" s="194"/>
      <c r="D603" s="195"/>
      <c r="E603" s="196"/>
      <c r="F603" s="196"/>
      <c r="G603" s="356"/>
      <c r="H603" s="356"/>
      <c r="I603" s="194"/>
    </row>
    <row r="604" spans="2:9">
      <c r="B604" s="355"/>
      <c r="C604" s="194"/>
      <c r="D604" s="195"/>
      <c r="E604" s="196"/>
      <c r="F604" s="196"/>
      <c r="G604" s="356"/>
      <c r="H604" s="356"/>
      <c r="I604" s="194"/>
    </row>
    <row r="605" spans="2:9">
      <c r="B605" s="355"/>
      <c r="C605" s="194"/>
      <c r="D605" s="195"/>
      <c r="E605" s="196"/>
      <c r="F605" s="196"/>
      <c r="G605" s="356"/>
      <c r="H605" s="356"/>
      <c r="I605" s="194"/>
    </row>
    <row r="606" spans="2:9">
      <c r="B606" s="355"/>
      <c r="C606" s="194"/>
      <c r="D606" s="195"/>
      <c r="E606" s="196"/>
      <c r="F606" s="196"/>
      <c r="G606" s="356"/>
      <c r="H606" s="356"/>
      <c r="I606" s="194"/>
    </row>
    <row r="607" spans="2:9">
      <c r="B607" s="355"/>
      <c r="C607" s="194"/>
      <c r="D607" s="195"/>
      <c r="E607" s="196"/>
      <c r="F607" s="196"/>
      <c r="G607" s="356"/>
      <c r="H607" s="356"/>
      <c r="I607" s="194"/>
    </row>
    <row r="608" spans="2:9">
      <c r="B608" s="355"/>
      <c r="C608" s="194"/>
      <c r="D608" s="195"/>
      <c r="E608" s="196"/>
      <c r="F608" s="196"/>
      <c r="G608" s="356"/>
      <c r="H608" s="356"/>
      <c r="I608" s="194"/>
    </row>
    <row r="609" spans="2:9">
      <c r="B609" s="355"/>
      <c r="C609" s="194"/>
      <c r="D609" s="195"/>
      <c r="E609" s="196"/>
      <c r="F609" s="196"/>
      <c r="G609" s="356"/>
      <c r="H609" s="356"/>
      <c r="I609" s="194"/>
    </row>
    <row r="610" spans="2:9">
      <c r="B610" s="355"/>
      <c r="C610" s="194"/>
      <c r="D610" s="195"/>
      <c r="E610" s="196"/>
      <c r="F610" s="196"/>
      <c r="G610" s="356"/>
      <c r="H610" s="356"/>
      <c r="I610" s="194"/>
    </row>
    <row r="611" spans="2:9">
      <c r="B611" s="355"/>
      <c r="C611" s="194"/>
      <c r="D611" s="195"/>
      <c r="E611" s="196"/>
      <c r="F611" s="196"/>
      <c r="G611" s="356"/>
      <c r="H611" s="356"/>
      <c r="I611" s="194"/>
    </row>
    <row r="612" spans="2:9">
      <c r="B612" s="355"/>
      <c r="C612" s="194"/>
      <c r="D612" s="195"/>
      <c r="E612" s="196"/>
      <c r="F612" s="196"/>
      <c r="G612" s="356"/>
      <c r="H612" s="356"/>
      <c r="I612" s="194"/>
    </row>
    <row r="613" spans="2:9">
      <c r="B613" s="355"/>
      <c r="C613" s="194"/>
      <c r="D613" s="195"/>
      <c r="E613" s="196"/>
      <c r="F613" s="196"/>
      <c r="G613" s="356"/>
      <c r="H613" s="356"/>
      <c r="I613" s="194"/>
    </row>
    <row r="614" spans="2:9">
      <c r="B614" s="355"/>
      <c r="C614" s="194"/>
      <c r="D614" s="195"/>
      <c r="E614" s="196"/>
      <c r="F614" s="196"/>
      <c r="G614" s="356"/>
      <c r="H614" s="356"/>
      <c r="I614" s="194"/>
    </row>
    <row r="615" spans="2:9">
      <c r="B615" s="355"/>
      <c r="C615" s="194"/>
      <c r="D615" s="195"/>
      <c r="E615" s="196"/>
      <c r="F615" s="196"/>
      <c r="G615" s="356"/>
      <c r="H615" s="356"/>
      <c r="I615" s="194"/>
    </row>
    <row r="616" spans="2:9">
      <c r="B616" s="355"/>
      <c r="C616" s="194"/>
      <c r="D616" s="195"/>
      <c r="E616" s="196"/>
      <c r="F616" s="196"/>
      <c r="G616" s="356"/>
      <c r="H616" s="356"/>
      <c r="I616" s="194"/>
    </row>
    <row r="617" spans="2:9">
      <c r="B617" s="355"/>
      <c r="C617" s="194"/>
      <c r="D617" s="195"/>
      <c r="E617" s="196"/>
      <c r="F617" s="196"/>
      <c r="G617" s="356"/>
      <c r="H617" s="356"/>
      <c r="I617" s="194"/>
    </row>
    <row r="618" spans="2:9">
      <c r="B618" s="355"/>
      <c r="C618" s="194"/>
      <c r="D618" s="195"/>
      <c r="E618" s="196"/>
      <c r="F618" s="196"/>
      <c r="G618" s="356"/>
      <c r="H618" s="356"/>
      <c r="I618" s="194"/>
    </row>
    <row r="619" spans="2:9">
      <c r="B619" s="355"/>
      <c r="C619" s="194"/>
      <c r="D619" s="195"/>
      <c r="E619" s="196"/>
      <c r="F619" s="196"/>
      <c r="G619" s="356"/>
      <c r="H619" s="356"/>
      <c r="I619" s="194"/>
    </row>
    <row r="620" spans="2:9">
      <c r="B620" s="355"/>
      <c r="C620" s="194"/>
      <c r="D620" s="195"/>
      <c r="E620" s="196"/>
      <c r="F620" s="196"/>
      <c r="G620" s="356"/>
      <c r="H620" s="356"/>
      <c r="I620" s="194"/>
    </row>
    <row r="621" spans="2:9">
      <c r="B621" s="355"/>
      <c r="C621" s="194"/>
      <c r="D621" s="195"/>
      <c r="E621" s="196"/>
      <c r="F621" s="196"/>
      <c r="G621" s="356"/>
      <c r="H621" s="356"/>
      <c r="I621" s="194"/>
    </row>
    <row r="622" spans="2:9">
      <c r="B622" s="355"/>
      <c r="C622" s="194"/>
      <c r="D622" s="195"/>
      <c r="E622" s="196"/>
      <c r="F622" s="196"/>
      <c r="G622" s="356"/>
      <c r="H622" s="356"/>
      <c r="I622" s="194"/>
    </row>
    <row r="623" spans="2:9">
      <c r="B623" s="355"/>
      <c r="C623" s="194"/>
      <c r="D623" s="195"/>
      <c r="E623" s="196"/>
      <c r="F623" s="196"/>
      <c r="G623" s="356"/>
      <c r="H623" s="356"/>
      <c r="I623" s="194"/>
    </row>
    <row r="624" spans="2:9">
      <c r="B624" s="355"/>
      <c r="C624" s="194"/>
      <c r="D624" s="195"/>
      <c r="E624" s="196"/>
      <c r="F624" s="196"/>
      <c r="G624" s="356"/>
      <c r="H624" s="356"/>
      <c r="I624" s="194"/>
    </row>
    <row r="625" spans="2:9">
      <c r="B625" s="355"/>
      <c r="C625" s="194"/>
      <c r="D625" s="195"/>
      <c r="E625" s="196"/>
      <c r="F625" s="196"/>
      <c r="G625" s="356"/>
      <c r="H625" s="356"/>
      <c r="I625" s="194"/>
    </row>
    <row r="626" spans="2:9">
      <c r="B626" s="355"/>
      <c r="C626" s="194"/>
      <c r="D626" s="195"/>
      <c r="E626" s="196"/>
      <c r="F626" s="196"/>
      <c r="G626" s="356"/>
      <c r="H626" s="356"/>
      <c r="I626" s="194"/>
    </row>
    <row r="627" spans="2:9">
      <c r="B627" s="355"/>
      <c r="C627" s="194"/>
      <c r="D627" s="195"/>
      <c r="E627" s="196"/>
      <c r="F627" s="196"/>
      <c r="G627" s="356"/>
      <c r="H627" s="356"/>
      <c r="I627" s="194"/>
    </row>
    <row r="628" spans="2:9">
      <c r="B628" s="355"/>
      <c r="C628" s="194"/>
      <c r="D628" s="195"/>
      <c r="E628" s="196"/>
      <c r="F628" s="196"/>
      <c r="G628" s="356"/>
      <c r="H628" s="356"/>
      <c r="I628" s="194"/>
    </row>
    <row r="629" spans="2:9">
      <c r="B629" s="355"/>
      <c r="C629" s="194"/>
      <c r="D629" s="195"/>
      <c r="E629" s="196"/>
      <c r="F629" s="196"/>
      <c r="G629" s="356"/>
      <c r="H629" s="356"/>
      <c r="I629" s="194"/>
    </row>
    <row r="630" spans="2:9">
      <c r="B630" s="355"/>
      <c r="C630" s="194"/>
      <c r="D630" s="195"/>
      <c r="E630" s="196"/>
      <c r="F630" s="196"/>
      <c r="G630" s="356"/>
      <c r="H630" s="356"/>
      <c r="I630" s="194"/>
    </row>
    <row r="631" spans="2:9">
      <c r="B631" s="355"/>
      <c r="C631" s="194"/>
      <c r="D631" s="195"/>
      <c r="E631" s="196"/>
      <c r="F631" s="196"/>
      <c r="G631" s="356"/>
      <c r="H631" s="356"/>
      <c r="I631" s="194"/>
    </row>
    <row r="632" spans="2:9">
      <c r="B632" s="355"/>
      <c r="C632" s="194"/>
      <c r="D632" s="195"/>
      <c r="E632" s="196"/>
      <c r="F632" s="196"/>
      <c r="G632" s="356"/>
      <c r="H632" s="356"/>
      <c r="I632" s="194"/>
    </row>
    <row r="633" spans="2:9">
      <c r="B633" s="355"/>
      <c r="C633" s="194"/>
      <c r="D633" s="195"/>
      <c r="E633" s="196"/>
      <c r="F633" s="196"/>
      <c r="G633" s="356"/>
      <c r="H633" s="356"/>
      <c r="I633" s="194"/>
    </row>
    <row r="634" spans="2:9">
      <c r="B634" s="355"/>
      <c r="C634" s="194"/>
      <c r="D634" s="195"/>
      <c r="E634" s="196"/>
      <c r="F634" s="196"/>
      <c r="G634" s="356"/>
      <c r="H634" s="356"/>
      <c r="I634" s="194"/>
    </row>
    <row r="635" spans="2:9">
      <c r="B635" s="355"/>
      <c r="C635" s="194"/>
      <c r="D635" s="195"/>
      <c r="E635" s="196"/>
      <c r="F635" s="196"/>
      <c r="G635" s="356"/>
      <c r="H635" s="356"/>
      <c r="I635" s="194"/>
    </row>
    <row r="636" spans="2:9">
      <c r="B636" s="355"/>
      <c r="C636" s="194"/>
      <c r="D636" s="195"/>
      <c r="E636" s="196"/>
      <c r="F636" s="196"/>
      <c r="G636" s="356"/>
      <c r="H636" s="356"/>
      <c r="I636" s="194"/>
    </row>
    <row r="637" spans="2:9">
      <c r="B637" s="355"/>
      <c r="C637" s="194"/>
      <c r="D637" s="195"/>
      <c r="E637" s="196"/>
      <c r="F637" s="196"/>
      <c r="G637" s="356"/>
      <c r="H637" s="356"/>
      <c r="I637" s="194"/>
    </row>
    <row r="638" spans="2:9">
      <c r="B638" s="355"/>
      <c r="C638" s="194"/>
      <c r="D638" s="195"/>
      <c r="E638" s="196"/>
      <c r="F638" s="196"/>
      <c r="G638" s="356"/>
      <c r="H638" s="356"/>
      <c r="I638" s="194"/>
    </row>
    <row r="639" spans="2:9">
      <c r="B639" s="355"/>
      <c r="C639" s="194"/>
      <c r="D639" s="195"/>
      <c r="E639" s="196"/>
      <c r="F639" s="196"/>
      <c r="G639" s="356"/>
      <c r="H639" s="356"/>
      <c r="I639" s="194"/>
    </row>
    <row r="640" spans="2:9">
      <c r="B640" s="355"/>
      <c r="C640" s="194"/>
      <c r="D640" s="195"/>
      <c r="E640" s="196"/>
      <c r="F640" s="196"/>
      <c r="G640" s="356"/>
      <c r="H640" s="356"/>
      <c r="I640" s="194"/>
    </row>
    <row r="641" spans="2:9">
      <c r="B641" s="355"/>
      <c r="C641" s="194"/>
      <c r="D641" s="195"/>
      <c r="E641" s="196"/>
      <c r="F641" s="196"/>
      <c r="G641" s="356"/>
      <c r="H641" s="356"/>
      <c r="I641" s="194"/>
    </row>
    <row r="642" spans="2:9">
      <c r="B642" s="355"/>
      <c r="C642" s="194"/>
      <c r="D642" s="195"/>
      <c r="E642" s="196"/>
      <c r="F642" s="196"/>
      <c r="G642" s="356"/>
      <c r="H642" s="356"/>
      <c r="I642" s="194"/>
    </row>
    <row r="643" spans="2:9">
      <c r="B643" s="355"/>
      <c r="C643" s="194"/>
      <c r="D643" s="195"/>
      <c r="E643" s="196"/>
      <c r="F643" s="196"/>
      <c r="G643" s="356"/>
      <c r="H643" s="356"/>
      <c r="I643" s="194"/>
    </row>
    <row r="644" spans="2:9">
      <c r="B644" s="355"/>
      <c r="C644" s="194"/>
      <c r="D644" s="195"/>
      <c r="E644" s="196"/>
      <c r="F644" s="196"/>
      <c r="G644" s="356"/>
      <c r="H644" s="356"/>
      <c r="I644" s="194"/>
    </row>
    <row r="645" spans="2:9">
      <c r="B645" s="355"/>
      <c r="C645" s="194"/>
      <c r="D645" s="195"/>
      <c r="E645" s="196"/>
      <c r="F645" s="196"/>
      <c r="G645" s="356"/>
      <c r="H645" s="356"/>
      <c r="I645" s="194"/>
    </row>
    <row r="646" spans="2:9">
      <c r="B646" s="355"/>
      <c r="C646" s="194"/>
      <c r="D646" s="195"/>
      <c r="E646" s="196"/>
      <c r="F646" s="196"/>
      <c r="G646" s="356"/>
      <c r="H646" s="356"/>
      <c r="I646" s="194"/>
    </row>
    <row r="647" spans="2:9">
      <c r="B647" s="355"/>
      <c r="C647" s="194"/>
      <c r="D647" s="195"/>
      <c r="E647" s="196"/>
      <c r="F647" s="196"/>
      <c r="G647" s="356"/>
      <c r="H647" s="356"/>
      <c r="I647" s="194"/>
    </row>
    <row r="648" spans="2:9">
      <c r="B648" s="355"/>
      <c r="C648" s="194"/>
      <c r="D648" s="195"/>
      <c r="E648" s="196"/>
      <c r="F648" s="196"/>
      <c r="G648" s="356"/>
      <c r="H648" s="356"/>
      <c r="I648" s="194"/>
    </row>
    <row r="649" spans="2:9">
      <c r="B649" s="355"/>
      <c r="C649" s="194"/>
      <c r="D649" s="195"/>
      <c r="E649" s="196"/>
      <c r="F649" s="196"/>
      <c r="G649" s="356"/>
      <c r="H649" s="356"/>
      <c r="I649" s="194"/>
    </row>
    <row r="650" spans="2:9">
      <c r="B650" s="355"/>
      <c r="C650" s="194"/>
      <c r="D650" s="195"/>
      <c r="E650" s="196"/>
      <c r="F650" s="196"/>
      <c r="G650" s="356"/>
      <c r="H650" s="356"/>
      <c r="I650" s="194"/>
    </row>
    <row r="651" spans="2:9">
      <c r="B651" s="355"/>
      <c r="C651" s="194"/>
      <c r="D651" s="195"/>
      <c r="E651" s="196"/>
      <c r="F651" s="196"/>
      <c r="G651" s="356"/>
      <c r="H651" s="356"/>
      <c r="I651" s="194"/>
    </row>
    <row r="652" spans="2:9">
      <c r="B652" s="355"/>
      <c r="C652" s="194"/>
      <c r="D652" s="195"/>
      <c r="E652" s="196"/>
      <c r="F652" s="196"/>
      <c r="G652" s="356"/>
      <c r="H652" s="356"/>
      <c r="I652" s="194"/>
    </row>
    <row r="653" spans="2:9">
      <c r="B653" s="355"/>
      <c r="C653" s="194"/>
      <c r="D653" s="195"/>
      <c r="E653" s="196"/>
      <c r="F653" s="196"/>
      <c r="G653" s="356"/>
      <c r="H653" s="356"/>
      <c r="I653" s="194"/>
    </row>
    <row r="654" spans="2:9">
      <c r="B654" s="355"/>
      <c r="C654" s="194"/>
      <c r="D654" s="195"/>
      <c r="E654" s="196"/>
      <c r="F654" s="196"/>
      <c r="G654" s="356"/>
      <c r="H654" s="356"/>
      <c r="I654" s="194"/>
    </row>
    <row r="655" spans="2:9">
      <c r="B655" s="355"/>
      <c r="C655" s="194"/>
      <c r="D655" s="195"/>
      <c r="E655" s="196"/>
      <c r="F655" s="196"/>
      <c r="G655" s="356"/>
      <c r="H655" s="356"/>
      <c r="I655" s="194"/>
    </row>
    <row r="656" spans="2:9">
      <c r="B656" s="355"/>
      <c r="C656" s="194"/>
      <c r="D656" s="195"/>
      <c r="E656" s="196"/>
      <c r="F656" s="196"/>
      <c r="G656" s="356"/>
      <c r="H656" s="356"/>
      <c r="I656" s="194"/>
    </row>
    <row r="657" spans="2:9">
      <c r="B657" s="355"/>
      <c r="C657" s="194"/>
      <c r="D657" s="195"/>
      <c r="E657" s="196"/>
      <c r="F657" s="196"/>
      <c r="G657" s="356"/>
      <c r="H657" s="356"/>
      <c r="I657" s="194"/>
    </row>
    <row r="658" spans="2:9">
      <c r="B658" s="355"/>
      <c r="C658" s="194"/>
      <c r="D658" s="195"/>
      <c r="E658" s="196"/>
      <c r="F658" s="196"/>
      <c r="G658" s="356"/>
      <c r="H658" s="356"/>
      <c r="I658" s="194"/>
    </row>
    <row r="659" spans="2:9">
      <c r="B659" s="355"/>
      <c r="C659" s="194"/>
      <c r="D659" s="195"/>
      <c r="E659" s="196"/>
      <c r="F659" s="196"/>
      <c r="G659" s="356"/>
      <c r="H659" s="356"/>
      <c r="I659" s="194"/>
    </row>
    <row r="660" spans="2:9">
      <c r="B660" s="355"/>
      <c r="C660" s="194"/>
      <c r="D660" s="195"/>
      <c r="E660" s="196"/>
      <c r="F660" s="196"/>
      <c r="G660" s="356"/>
      <c r="H660" s="356"/>
      <c r="I660" s="194"/>
    </row>
    <row r="661" spans="2:9">
      <c r="B661" s="355"/>
      <c r="C661" s="194"/>
      <c r="D661" s="195"/>
      <c r="E661" s="196"/>
      <c r="F661" s="196"/>
      <c r="G661" s="356"/>
      <c r="H661" s="356"/>
      <c r="I661" s="194"/>
    </row>
    <row r="662" spans="2:9">
      <c r="B662" s="355"/>
      <c r="C662" s="194"/>
      <c r="D662" s="195"/>
      <c r="E662" s="196"/>
      <c r="F662" s="196"/>
      <c r="G662" s="356"/>
      <c r="H662" s="356"/>
      <c r="I662" s="194"/>
    </row>
    <row r="663" spans="2:9">
      <c r="B663" s="355"/>
      <c r="C663" s="194"/>
      <c r="D663" s="195"/>
      <c r="E663" s="196"/>
      <c r="F663" s="196"/>
      <c r="G663" s="356"/>
      <c r="H663" s="356"/>
      <c r="I663" s="194"/>
    </row>
    <row r="664" spans="2:9">
      <c r="B664" s="355"/>
      <c r="C664" s="194"/>
      <c r="D664" s="195"/>
      <c r="E664" s="196"/>
      <c r="F664" s="196"/>
      <c r="G664" s="356"/>
      <c r="H664" s="356"/>
      <c r="I664" s="194"/>
    </row>
    <row r="665" spans="2:9">
      <c r="B665" s="355"/>
      <c r="C665" s="194"/>
      <c r="D665" s="195"/>
      <c r="E665" s="196"/>
      <c r="F665" s="196"/>
      <c r="G665" s="356"/>
      <c r="H665" s="356"/>
      <c r="I665" s="194"/>
    </row>
    <row r="666" spans="2:9">
      <c r="B666" s="355"/>
      <c r="C666" s="194"/>
      <c r="D666" s="195"/>
      <c r="E666" s="196"/>
      <c r="F666" s="196"/>
      <c r="G666" s="356"/>
      <c r="H666" s="356"/>
      <c r="I666" s="194"/>
    </row>
    <row r="667" spans="2:9">
      <c r="B667" s="355"/>
      <c r="C667" s="194"/>
      <c r="D667" s="195"/>
      <c r="E667" s="196"/>
      <c r="F667" s="196"/>
      <c r="G667" s="356"/>
      <c r="H667" s="356"/>
      <c r="I667" s="194"/>
    </row>
    <row r="668" spans="2:9">
      <c r="B668" s="355"/>
      <c r="C668" s="194"/>
      <c r="D668" s="195"/>
      <c r="E668" s="196"/>
      <c r="F668" s="196"/>
      <c r="G668" s="356"/>
      <c r="H668" s="356"/>
      <c r="I668" s="194"/>
    </row>
    <row r="669" spans="2:9">
      <c r="B669" s="355"/>
      <c r="C669" s="194"/>
      <c r="D669" s="195"/>
      <c r="E669" s="196"/>
      <c r="F669" s="196"/>
      <c r="G669" s="356"/>
      <c r="H669" s="356"/>
      <c r="I669" s="194"/>
    </row>
    <row r="670" spans="2:9">
      <c r="B670" s="355"/>
      <c r="C670" s="194"/>
      <c r="D670" s="195"/>
      <c r="E670" s="196"/>
      <c r="F670" s="196"/>
      <c r="G670" s="356"/>
      <c r="H670" s="356"/>
      <c r="I670" s="194"/>
    </row>
    <row r="671" spans="2:9">
      <c r="B671" s="355"/>
      <c r="C671" s="194"/>
      <c r="D671" s="195"/>
      <c r="E671" s="196"/>
      <c r="F671" s="196"/>
      <c r="G671" s="356"/>
      <c r="H671" s="356"/>
      <c r="I671" s="194"/>
    </row>
    <row r="672" spans="2:9">
      <c r="B672" s="355"/>
      <c r="C672" s="194"/>
      <c r="D672" s="195"/>
      <c r="E672" s="196"/>
      <c r="F672" s="196"/>
      <c r="G672" s="356"/>
      <c r="H672" s="356"/>
      <c r="I672" s="194"/>
    </row>
    <row r="673" spans="2:9">
      <c r="B673" s="355"/>
      <c r="C673" s="194"/>
      <c r="D673" s="195"/>
      <c r="E673" s="196"/>
      <c r="F673" s="196"/>
      <c r="G673" s="356"/>
      <c r="H673" s="356"/>
      <c r="I673" s="194"/>
    </row>
    <row r="674" spans="2:9">
      <c r="B674" s="355"/>
      <c r="C674" s="194"/>
      <c r="D674" s="195"/>
      <c r="E674" s="196"/>
      <c r="F674" s="196"/>
      <c r="G674" s="356"/>
      <c r="H674" s="356"/>
      <c r="I674" s="194"/>
    </row>
    <row r="675" spans="2:9">
      <c r="B675" s="355"/>
      <c r="C675" s="194"/>
      <c r="D675" s="195"/>
      <c r="E675" s="196"/>
      <c r="F675" s="196"/>
      <c r="G675" s="356"/>
      <c r="H675" s="356"/>
      <c r="I675" s="194"/>
    </row>
    <row r="676" spans="2:9">
      <c r="B676" s="355"/>
      <c r="C676" s="194"/>
      <c r="D676" s="195"/>
      <c r="E676" s="196"/>
      <c r="F676" s="196"/>
      <c r="G676" s="356"/>
      <c r="H676" s="356"/>
      <c r="I676" s="194"/>
    </row>
    <row r="677" spans="2:9">
      <c r="B677" s="355"/>
      <c r="C677" s="194"/>
      <c r="D677" s="195"/>
      <c r="E677" s="196"/>
      <c r="F677" s="196"/>
      <c r="G677" s="356"/>
      <c r="H677" s="356"/>
      <c r="I677" s="194"/>
    </row>
    <row r="678" spans="2:9">
      <c r="B678" s="355"/>
      <c r="C678" s="194"/>
      <c r="D678" s="195"/>
      <c r="E678" s="196"/>
      <c r="F678" s="196"/>
      <c r="G678" s="356"/>
      <c r="H678" s="356"/>
      <c r="I678" s="194"/>
    </row>
    <row r="679" spans="2:9">
      <c r="B679" s="355"/>
      <c r="C679" s="194"/>
      <c r="D679" s="195"/>
      <c r="E679" s="196"/>
      <c r="F679" s="196"/>
      <c r="G679" s="356"/>
      <c r="H679" s="356"/>
      <c r="I679" s="194"/>
    </row>
    <row r="680" spans="2:9">
      <c r="B680" s="355"/>
      <c r="C680" s="194"/>
      <c r="D680" s="195"/>
      <c r="E680" s="196"/>
      <c r="F680" s="196"/>
      <c r="G680" s="356"/>
      <c r="H680" s="356"/>
      <c r="I680" s="194"/>
    </row>
    <row r="681" spans="2:9">
      <c r="B681" s="355"/>
      <c r="C681" s="194"/>
      <c r="D681" s="195"/>
      <c r="E681" s="196"/>
      <c r="F681" s="196"/>
      <c r="G681" s="356"/>
      <c r="H681" s="356"/>
      <c r="I681" s="194"/>
    </row>
    <row r="682" spans="2:9">
      <c r="B682" s="355"/>
      <c r="C682" s="194"/>
      <c r="D682" s="195"/>
      <c r="E682" s="196"/>
      <c r="F682" s="196"/>
      <c r="G682" s="356"/>
      <c r="H682" s="356"/>
      <c r="I682" s="194"/>
    </row>
    <row r="683" spans="2:9">
      <c r="B683" s="355"/>
      <c r="C683" s="194"/>
      <c r="D683" s="195"/>
      <c r="E683" s="196"/>
      <c r="F683" s="196"/>
      <c r="G683" s="356"/>
      <c r="H683" s="356"/>
      <c r="I683" s="194"/>
    </row>
    <row r="684" spans="2:9">
      <c r="B684" s="355"/>
      <c r="C684" s="194"/>
      <c r="D684" s="195"/>
      <c r="E684" s="196"/>
      <c r="F684" s="196"/>
      <c r="G684" s="356"/>
      <c r="H684" s="356"/>
      <c r="I684" s="194"/>
    </row>
    <row r="685" spans="2:9">
      <c r="B685" s="355"/>
      <c r="C685" s="194"/>
      <c r="D685" s="195"/>
      <c r="E685" s="196"/>
      <c r="F685" s="196"/>
      <c r="G685" s="356"/>
      <c r="H685" s="356"/>
      <c r="I685" s="194"/>
    </row>
    <row r="686" spans="2:9">
      <c r="B686" s="355"/>
      <c r="C686" s="194"/>
      <c r="D686" s="195"/>
      <c r="E686" s="196"/>
      <c r="F686" s="196"/>
      <c r="G686" s="356"/>
      <c r="H686" s="356"/>
      <c r="I686" s="194"/>
    </row>
    <row r="687" spans="2:9">
      <c r="B687" s="355"/>
      <c r="C687" s="194"/>
      <c r="D687" s="195"/>
      <c r="E687" s="196"/>
      <c r="F687" s="196"/>
      <c r="G687" s="356"/>
      <c r="H687" s="356"/>
      <c r="I687" s="194"/>
    </row>
    <row r="688" spans="2:9">
      <c r="B688" s="355"/>
      <c r="C688" s="194"/>
      <c r="D688" s="195"/>
      <c r="E688" s="196"/>
      <c r="F688" s="196"/>
      <c r="G688" s="356"/>
      <c r="H688" s="356"/>
      <c r="I688" s="194"/>
    </row>
    <row r="689" spans="2:9">
      <c r="B689" s="355"/>
      <c r="C689" s="194"/>
      <c r="D689" s="195"/>
      <c r="E689" s="196"/>
      <c r="F689" s="196"/>
      <c r="G689" s="356"/>
      <c r="H689" s="356"/>
      <c r="I689" s="194"/>
    </row>
    <row r="690" spans="2:9">
      <c r="B690" s="355"/>
      <c r="C690" s="194"/>
      <c r="D690" s="195"/>
      <c r="E690" s="196"/>
      <c r="F690" s="196"/>
      <c r="G690" s="356"/>
      <c r="H690" s="356"/>
      <c r="I690" s="194"/>
    </row>
    <row r="691" spans="2:9">
      <c r="B691" s="355"/>
      <c r="C691" s="194"/>
      <c r="D691" s="195"/>
      <c r="E691" s="196"/>
      <c r="F691" s="196"/>
      <c r="G691" s="356"/>
      <c r="H691" s="356"/>
      <c r="I691" s="194"/>
    </row>
    <row r="692" spans="2:9">
      <c r="B692" s="355"/>
      <c r="C692" s="194"/>
      <c r="D692" s="195"/>
      <c r="E692" s="196"/>
      <c r="F692" s="196"/>
      <c r="G692" s="356"/>
      <c r="H692" s="356"/>
      <c r="I692" s="194"/>
    </row>
    <row r="693" spans="2:9">
      <c r="B693" s="355"/>
      <c r="C693" s="194"/>
      <c r="D693" s="195"/>
      <c r="E693" s="196"/>
      <c r="F693" s="196"/>
      <c r="G693" s="356"/>
      <c r="H693" s="356"/>
      <c r="I693" s="194"/>
    </row>
    <row r="694" spans="2:9">
      <c r="B694" s="355"/>
      <c r="C694" s="194"/>
      <c r="D694" s="195"/>
      <c r="E694" s="196"/>
      <c r="F694" s="196"/>
      <c r="G694" s="356"/>
      <c r="H694" s="356"/>
      <c r="I694" s="194"/>
    </row>
    <row r="695" spans="2:9">
      <c r="B695" s="355"/>
      <c r="C695" s="194"/>
      <c r="D695" s="195"/>
      <c r="E695" s="196"/>
      <c r="F695" s="196"/>
      <c r="G695" s="356"/>
      <c r="H695" s="356"/>
      <c r="I695" s="194"/>
    </row>
    <row r="696" spans="2:9">
      <c r="B696" s="355"/>
      <c r="C696" s="194"/>
      <c r="D696" s="195"/>
      <c r="E696" s="196"/>
      <c r="F696" s="196"/>
      <c r="G696" s="356"/>
      <c r="H696" s="356"/>
      <c r="I696" s="194"/>
    </row>
    <row r="697" spans="2:9">
      <c r="B697" s="355"/>
      <c r="C697" s="194"/>
      <c r="D697" s="195"/>
      <c r="E697" s="196"/>
      <c r="F697" s="196"/>
      <c r="G697" s="356"/>
      <c r="H697" s="356"/>
      <c r="I697" s="194"/>
    </row>
    <row r="698" spans="2:9">
      <c r="B698" s="355"/>
      <c r="C698" s="194"/>
      <c r="D698" s="195"/>
      <c r="E698" s="196"/>
      <c r="F698" s="196"/>
      <c r="G698" s="356"/>
      <c r="H698" s="356"/>
      <c r="I698" s="194"/>
    </row>
    <row r="699" spans="2:9">
      <c r="B699" s="355"/>
      <c r="C699" s="194"/>
      <c r="D699" s="195"/>
      <c r="E699" s="196"/>
      <c r="F699" s="196"/>
      <c r="G699" s="356"/>
      <c r="H699" s="356"/>
      <c r="I699" s="194"/>
    </row>
    <row r="700" spans="2:9">
      <c r="B700" s="355"/>
      <c r="C700" s="194"/>
      <c r="D700" s="195"/>
      <c r="E700" s="196"/>
      <c r="F700" s="196"/>
      <c r="G700" s="356"/>
      <c r="H700" s="356"/>
      <c r="I700" s="194"/>
    </row>
    <row r="701" spans="2:9">
      <c r="B701" s="355"/>
      <c r="C701" s="194"/>
      <c r="D701" s="195"/>
      <c r="E701" s="196"/>
      <c r="F701" s="196"/>
      <c r="G701" s="356"/>
      <c r="H701" s="356"/>
      <c r="I701" s="194"/>
    </row>
    <row r="702" spans="2:9">
      <c r="B702" s="355"/>
      <c r="C702" s="194"/>
      <c r="D702" s="195"/>
      <c r="E702" s="196"/>
      <c r="F702" s="196"/>
      <c r="G702" s="356"/>
      <c r="H702" s="356"/>
      <c r="I702" s="194"/>
    </row>
    <row r="703" spans="2:9">
      <c r="B703" s="355"/>
      <c r="C703" s="194"/>
      <c r="D703" s="195"/>
      <c r="E703" s="196"/>
      <c r="F703" s="196"/>
      <c r="G703" s="356"/>
      <c r="H703" s="356"/>
      <c r="I703" s="194"/>
    </row>
    <row r="704" spans="2:9">
      <c r="B704" s="355"/>
      <c r="C704" s="194"/>
      <c r="D704" s="195"/>
      <c r="E704" s="196"/>
      <c r="F704" s="196"/>
      <c r="G704" s="356"/>
      <c r="H704" s="356"/>
      <c r="I704" s="194"/>
    </row>
    <row r="705" spans="2:9">
      <c r="B705" s="355"/>
      <c r="C705" s="194"/>
      <c r="D705" s="195"/>
      <c r="E705" s="196"/>
      <c r="F705" s="196"/>
      <c r="G705" s="356"/>
      <c r="H705" s="356"/>
      <c r="I705" s="194"/>
    </row>
    <row r="706" spans="2:9">
      <c r="B706" s="355"/>
      <c r="C706" s="194"/>
      <c r="D706" s="195"/>
      <c r="E706" s="196"/>
      <c r="F706" s="196"/>
      <c r="G706" s="356"/>
      <c r="H706" s="356"/>
      <c r="I706" s="194"/>
    </row>
    <row r="707" spans="2:9">
      <c r="B707" s="355"/>
      <c r="C707" s="194"/>
      <c r="D707" s="195"/>
      <c r="E707" s="196"/>
      <c r="F707" s="196"/>
      <c r="G707" s="356"/>
      <c r="H707" s="356"/>
      <c r="I707" s="194"/>
    </row>
    <row r="708" spans="2:9">
      <c r="B708" s="355"/>
      <c r="C708" s="194"/>
      <c r="D708" s="195"/>
      <c r="E708" s="196"/>
      <c r="F708" s="196"/>
      <c r="G708" s="356"/>
      <c r="H708" s="356"/>
      <c r="I708" s="194"/>
    </row>
    <row r="709" spans="2:9">
      <c r="B709" s="355"/>
      <c r="C709" s="194"/>
      <c r="D709" s="195"/>
      <c r="E709" s="196"/>
      <c r="F709" s="196"/>
      <c r="G709" s="356"/>
      <c r="H709" s="356"/>
      <c r="I709" s="194"/>
    </row>
    <row r="710" spans="2:9">
      <c r="B710" s="355"/>
      <c r="C710" s="194"/>
      <c r="D710" s="195"/>
      <c r="E710" s="196"/>
      <c r="F710" s="196"/>
      <c r="G710" s="356"/>
      <c r="H710" s="356"/>
      <c r="I710" s="194"/>
    </row>
    <row r="711" spans="2:9">
      <c r="B711" s="355"/>
      <c r="C711" s="194"/>
      <c r="D711" s="195"/>
      <c r="E711" s="196"/>
      <c r="F711" s="196"/>
      <c r="G711" s="356"/>
      <c r="H711" s="356"/>
      <c r="I711" s="194"/>
    </row>
    <row r="712" spans="2:9">
      <c r="B712" s="355"/>
      <c r="C712" s="194"/>
      <c r="D712" s="195"/>
      <c r="E712" s="196"/>
      <c r="F712" s="196"/>
      <c r="G712" s="356"/>
      <c r="H712" s="356"/>
      <c r="I712" s="194"/>
    </row>
    <row r="713" spans="2:9">
      <c r="B713" s="355"/>
      <c r="C713" s="194"/>
      <c r="D713" s="195"/>
      <c r="E713" s="196"/>
      <c r="F713" s="196"/>
      <c r="G713" s="356"/>
      <c r="H713" s="356"/>
      <c r="I713" s="194"/>
    </row>
    <row r="714" spans="2:9">
      <c r="B714" s="355"/>
      <c r="C714" s="194"/>
      <c r="D714" s="195"/>
      <c r="E714" s="196"/>
      <c r="F714" s="196"/>
      <c r="G714" s="356"/>
      <c r="H714" s="356"/>
      <c r="I714" s="194"/>
    </row>
    <row r="715" spans="2:9">
      <c r="B715" s="355"/>
      <c r="C715" s="194"/>
      <c r="D715" s="195"/>
      <c r="E715" s="196"/>
      <c r="F715" s="196"/>
      <c r="G715" s="356"/>
      <c r="H715" s="356"/>
      <c r="I715" s="194"/>
    </row>
    <row r="716" spans="2:9">
      <c r="B716" s="355"/>
      <c r="C716" s="194"/>
      <c r="D716" s="195"/>
      <c r="E716" s="196"/>
      <c r="F716" s="196"/>
      <c r="G716" s="356"/>
      <c r="H716" s="356"/>
      <c r="I716" s="194"/>
    </row>
    <row r="717" spans="2:9">
      <c r="B717" s="355"/>
      <c r="C717" s="194"/>
      <c r="D717" s="195"/>
      <c r="E717" s="196"/>
      <c r="F717" s="196"/>
      <c r="G717" s="356"/>
      <c r="H717" s="356"/>
      <c r="I717" s="194"/>
    </row>
    <row r="718" spans="2:9">
      <c r="B718" s="355"/>
      <c r="C718" s="194"/>
      <c r="D718" s="195"/>
      <c r="E718" s="196"/>
      <c r="F718" s="196"/>
      <c r="G718" s="356"/>
      <c r="H718" s="356"/>
      <c r="I718" s="194"/>
    </row>
    <row r="719" spans="2:9">
      <c r="B719" s="355"/>
      <c r="C719" s="194"/>
      <c r="D719" s="195"/>
      <c r="E719" s="196"/>
      <c r="F719" s="196"/>
      <c r="G719" s="356"/>
      <c r="H719" s="356"/>
      <c r="I719" s="194"/>
    </row>
    <row r="720" spans="2:9">
      <c r="B720" s="355"/>
      <c r="C720" s="194"/>
      <c r="D720" s="195"/>
      <c r="E720" s="196"/>
      <c r="F720" s="196"/>
      <c r="G720" s="356"/>
      <c r="H720" s="356"/>
      <c r="I720" s="194"/>
    </row>
    <row r="721" spans="2:9">
      <c r="B721" s="355"/>
      <c r="C721" s="194"/>
      <c r="D721" s="195"/>
      <c r="E721" s="196"/>
      <c r="F721" s="196"/>
      <c r="G721" s="356"/>
      <c r="H721" s="356"/>
      <c r="I721" s="194"/>
    </row>
    <row r="722" spans="2:9">
      <c r="B722" s="355"/>
      <c r="C722" s="194"/>
      <c r="D722" s="195"/>
      <c r="E722" s="196"/>
      <c r="F722" s="196"/>
      <c r="G722" s="356"/>
      <c r="H722" s="356"/>
      <c r="I722" s="194"/>
    </row>
    <row r="723" spans="2:9">
      <c r="B723" s="355"/>
      <c r="C723" s="194"/>
      <c r="D723" s="195"/>
      <c r="E723" s="196"/>
      <c r="F723" s="196"/>
      <c r="G723" s="356"/>
      <c r="H723" s="356"/>
      <c r="I723" s="194"/>
    </row>
    <row r="724" spans="2:9">
      <c r="B724" s="355"/>
      <c r="C724" s="194"/>
      <c r="D724" s="195"/>
      <c r="E724" s="196"/>
      <c r="F724" s="196"/>
      <c r="G724" s="356"/>
      <c r="H724" s="356"/>
      <c r="I724" s="194"/>
    </row>
    <row r="725" spans="2:9">
      <c r="B725" s="355"/>
      <c r="C725" s="194"/>
      <c r="D725" s="195"/>
      <c r="E725" s="196"/>
      <c r="F725" s="196"/>
      <c r="G725" s="356"/>
      <c r="H725" s="356"/>
      <c r="I725" s="194"/>
    </row>
    <row r="726" spans="2:9">
      <c r="B726" s="355"/>
      <c r="C726" s="194"/>
      <c r="D726" s="195"/>
      <c r="E726" s="196"/>
      <c r="F726" s="196"/>
      <c r="G726" s="356"/>
      <c r="H726" s="356"/>
      <c r="I726" s="194"/>
    </row>
    <row r="727" spans="2:9">
      <c r="B727" s="355"/>
      <c r="C727" s="194"/>
      <c r="D727" s="195"/>
      <c r="E727" s="196"/>
      <c r="F727" s="196"/>
      <c r="G727" s="356"/>
      <c r="H727" s="356"/>
      <c r="I727" s="194"/>
    </row>
    <row r="728" spans="2:9">
      <c r="B728" s="355"/>
      <c r="C728" s="194"/>
      <c r="D728" s="195"/>
      <c r="E728" s="196"/>
      <c r="F728" s="196"/>
      <c r="G728" s="356"/>
      <c r="H728" s="356"/>
      <c r="I728" s="194"/>
    </row>
    <row r="729" spans="2:9">
      <c r="B729" s="355"/>
      <c r="C729" s="194"/>
      <c r="D729" s="195"/>
      <c r="E729" s="196"/>
      <c r="F729" s="196"/>
      <c r="G729" s="356"/>
      <c r="H729" s="356"/>
      <c r="I729" s="194"/>
    </row>
    <row r="730" spans="2:9">
      <c r="B730" s="355"/>
      <c r="C730" s="194"/>
      <c r="D730" s="195"/>
      <c r="E730" s="196"/>
      <c r="F730" s="196"/>
      <c r="G730" s="356"/>
      <c r="H730" s="356"/>
      <c r="I730" s="194"/>
    </row>
    <row r="731" spans="2:9">
      <c r="B731" s="355"/>
      <c r="C731" s="194"/>
      <c r="D731" s="195"/>
      <c r="E731" s="196"/>
      <c r="F731" s="196"/>
      <c r="G731" s="356"/>
      <c r="H731" s="356"/>
      <c r="I731" s="194"/>
    </row>
    <row r="732" spans="2:9">
      <c r="B732" s="355"/>
      <c r="C732" s="194"/>
      <c r="D732" s="195"/>
      <c r="E732" s="196"/>
      <c r="F732" s="196"/>
      <c r="G732" s="356"/>
      <c r="H732" s="356"/>
      <c r="I732" s="194"/>
    </row>
    <row r="733" spans="2:9">
      <c r="B733" s="355"/>
      <c r="C733" s="194"/>
      <c r="D733" s="195"/>
      <c r="E733" s="196"/>
      <c r="F733" s="196"/>
      <c r="G733" s="356"/>
      <c r="H733" s="356"/>
      <c r="I733" s="194"/>
    </row>
    <row r="734" spans="2:9">
      <c r="B734" s="355"/>
      <c r="C734" s="194"/>
      <c r="D734" s="195"/>
      <c r="E734" s="196"/>
      <c r="F734" s="196"/>
      <c r="G734" s="356"/>
      <c r="H734" s="356"/>
      <c r="I734" s="194"/>
    </row>
    <row r="735" spans="2:9">
      <c r="B735" s="355"/>
      <c r="C735" s="194"/>
      <c r="D735" s="195"/>
      <c r="E735" s="196"/>
      <c r="F735" s="196"/>
      <c r="G735" s="356"/>
      <c r="H735" s="356"/>
      <c r="I735" s="194"/>
    </row>
    <row r="736" spans="2:9">
      <c r="B736" s="355"/>
      <c r="C736" s="194"/>
      <c r="D736" s="195"/>
      <c r="E736" s="196"/>
      <c r="F736" s="196"/>
      <c r="G736" s="356"/>
      <c r="H736" s="356"/>
      <c r="I736" s="194"/>
    </row>
    <row r="737" spans="2:9">
      <c r="B737" s="355"/>
      <c r="C737" s="194"/>
      <c r="D737" s="195"/>
      <c r="E737" s="196"/>
      <c r="F737" s="196"/>
      <c r="G737" s="356"/>
      <c r="H737" s="356"/>
      <c r="I737" s="194"/>
    </row>
    <row r="738" spans="2:9">
      <c r="B738" s="355"/>
      <c r="C738" s="194"/>
      <c r="D738" s="195"/>
      <c r="E738" s="196"/>
      <c r="F738" s="196"/>
      <c r="G738" s="356"/>
      <c r="H738" s="356"/>
      <c r="I738" s="194"/>
    </row>
    <row r="739" spans="2:9">
      <c r="B739" s="355"/>
      <c r="C739" s="194"/>
      <c r="D739" s="195"/>
      <c r="E739" s="196"/>
      <c r="F739" s="196"/>
      <c r="G739" s="356"/>
      <c r="H739" s="356"/>
      <c r="I739" s="194"/>
    </row>
    <row r="740" spans="2:9">
      <c r="B740" s="355"/>
      <c r="C740" s="194"/>
      <c r="D740" s="195"/>
      <c r="E740" s="196"/>
      <c r="F740" s="196"/>
      <c r="G740" s="356"/>
      <c r="H740" s="356"/>
      <c r="I740" s="194"/>
    </row>
    <row r="741" spans="2:9">
      <c r="B741" s="355"/>
      <c r="C741" s="194"/>
      <c r="D741" s="195"/>
      <c r="E741" s="196"/>
      <c r="F741" s="196"/>
      <c r="G741" s="356"/>
      <c r="H741" s="356"/>
      <c r="I741" s="194"/>
    </row>
    <row r="742" spans="2:9">
      <c r="B742" s="355"/>
      <c r="C742" s="194"/>
      <c r="D742" s="195"/>
      <c r="E742" s="196"/>
      <c r="F742" s="196"/>
      <c r="G742" s="356"/>
      <c r="H742" s="356"/>
      <c r="I742" s="194"/>
    </row>
    <row r="743" spans="2:9">
      <c r="B743" s="355"/>
      <c r="C743" s="194"/>
      <c r="D743" s="195"/>
      <c r="E743" s="196"/>
      <c r="F743" s="196"/>
      <c r="G743" s="356"/>
      <c r="H743" s="356"/>
      <c r="I743" s="194"/>
    </row>
    <row r="744" spans="2:9">
      <c r="B744" s="355"/>
      <c r="C744" s="194"/>
      <c r="D744" s="195"/>
      <c r="E744" s="196"/>
      <c r="F744" s="196"/>
      <c r="G744" s="356"/>
      <c r="H744" s="356"/>
      <c r="I744" s="194"/>
    </row>
    <row r="745" spans="2:9">
      <c r="B745" s="355"/>
      <c r="C745" s="194"/>
      <c r="D745" s="195"/>
      <c r="E745" s="196"/>
      <c r="F745" s="196"/>
      <c r="G745" s="356"/>
      <c r="H745" s="356"/>
      <c r="I745" s="194"/>
    </row>
    <row r="746" spans="2:9">
      <c r="B746" s="355"/>
      <c r="C746" s="194"/>
      <c r="D746" s="195"/>
      <c r="E746" s="196"/>
      <c r="F746" s="196"/>
      <c r="G746" s="356"/>
      <c r="H746" s="356"/>
      <c r="I746" s="194"/>
    </row>
    <row r="747" spans="2:9">
      <c r="B747" s="355"/>
      <c r="C747" s="194"/>
      <c r="D747" s="195"/>
      <c r="E747" s="196"/>
      <c r="F747" s="196"/>
      <c r="G747" s="356"/>
      <c r="H747" s="356"/>
      <c r="I747" s="194"/>
    </row>
    <row r="748" spans="2:9">
      <c r="B748" s="355"/>
      <c r="C748" s="194"/>
      <c r="D748" s="195"/>
      <c r="E748" s="196"/>
      <c r="F748" s="196"/>
      <c r="G748" s="356"/>
      <c r="H748" s="356"/>
      <c r="I748" s="194"/>
    </row>
    <row r="749" spans="2:9">
      <c r="B749" s="355"/>
      <c r="C749" s="194"/>
      <c r="D749" s="195"/>
      <c r="E749" s="196"/>
      <c r="F749" s="196"/>
      <c r="G749" s="356"/>
      <c r="H749" s="356"/>
      <c r="I749" s="194"/>
    </row>
    <row r="750" spans="2:9">
      <c r="B750" s="355"/>
      <c r="C750" s="194"/>
      <c r="D750" s="195"/>
      <c r="E750" s="196"/>
      <c r="F750" s="196"/>
      <c r="G750" s="356"/>
      <c r="H750" s="356"/>
      <c r="I750" s="194"/>
    </row>
    <row r="751" spans="2:9">
      <c r="B751" s="355"/>
      <c r="C751" s="194"/>
      <c r="D751" s="195"/>
      <c r="E751" s="196"/>
      <c r="F751" s="196"/>
      <c r="G751" s="356"/>
      <c r="H751" s="356"/>
      <c r="I751" s="194"/>
    </row>
    <row r="752" spans="2:9">
      <c r="B752" s="355"/>
      <c r="C752" s="194"/>
      <c r="D752" s="195"/>
      <c r="E752" s="196"/>
      <c r="F752" s="196"/>
      <c r="G752" s="356"/>
      <c r="H752" s="356"/>
      <c r="I752" s="194"/>
    </row>
    <row r="753" spans="2:9">
      <c r="B753" s="355"/>
      <c r="C753" s="194"/>
      <c r="D753" s="195"/>
      <c r="E753" s="196"/>
      <c r="F753" s="196"/>
      <c r="G753" s="356"/>
      <c r="H753" s="356"/>
      <c r="I753" s="194"/>
    </row>
    <row r="754" spans="2:9">
      <c r="B754" s="355"/>
      <c r="C754" s="194"/>
      <c r="D754" s="195"/>
      <c r="E754" s="196"/>
      <c r="F754" s="196"/>
      <c r="G754" s="356"/>
      <c r="H754" s="356"/>
      <c r="I754" s="194"/>
    </row>
    <row r="755" spans="2:9">
      <c r="B755" s="355"/>
      <c r="C755" s="194"/>
      <c r="D755" s="195"/>
      <c r="E755" s="196"/>
      <c r="F755" s="196"/>
      <c r="G755" s="356"/>
      <c r="H755" s="356"/>
      <c r="I755" s="194"/>
    </row>
    <row r="756" spans="2:9">
      <c r="B756" s="355"/>
      <c r="C756" s="194"/>
      <c r="D756" s="195"/>
      <c r="E756" s="196"/>
      <c r="F756" s="196"/>
      <c r="G756" s="356"/>
      <c r="H756" s="356"/>
      <c r="I756" s="194"/>
    </row>
    <row r="757" spans="2:9">
      <c r="B757" s="355"/>
      <c r="C757" s="194"/>
      <c r="D757" s="195"/>
      <c r="E757" s="196"/>
      <c r="F757" s="196"/>
      <c r="G757" s="356"/>
      <c r="H757" s="356"/>
      <c r="I757" s="194"/>
    </row>
    <row r="758" spans="2:9">
      <c r="B758" s="355"/>
      <c r="C758" s="194"/>
      <c r="D758" s="195"/>
      <c r="E758" s="196"/>
      <c r="F758" s="196"/>
      <c r="G758" s="356"/>
      <c r="H758" s="356"/>
      <c r="I758" s="194"/>
    </row>
    <row r="759" spans="2:9">
      <c r="B759" s="355"/>
      <c r="C759" s="194"/>
      <c r="D759" s="195"/>
      <c r="E759" s="196"/>
      <c r="F759" s="196"/>
      <c r="G759" s="356"/>
      <c r="H759" s="356"/>
      <c r="I759" s="194"/>
    </row>
    <row r="760" spans="2:9">
      <c r="B760" s="355"/>
      <c r="C760" s="194"/>
      <c r="D760" s="195"/>
      <c r="E760" s="196"/>
      <c r="F760" s="196"/>
      <c r="G760" s="356"/>
      <c r="H760" s="356"/>
      <c r="I760" s="194"/>
    </row>
    <row r="761" spans="2:9">
      <c r="B761" s="355"/>
      <c r="C761" s="194"/>
      <c r="D761" s="195"/>
      <c r="E761" s="196"/>
      <c r="F761" s="196"/>
      <c r="G761" s="356"/>
      <c r="H761" s="356"/>
      <c r="I761" s="194"/>
    </row>
    <row r="762" spans="2:9">
      <c r="B762" s="355"/>
      <c r="C762" s="194"/>
      <c r="D762" s="195"/>
      <c r="E762" s="196"/>
      <c r="F762" s="196"/>
      <c r="G762" s="356"/>
      <c r="H762" s="356"/>
      <c r="I762" s="194"/>
    </row>
    <row r="763" spans="2:9">
      <c r="B763" s="355"/>
      <c r="C763" s="194"/>
      <c r="D763" s="195"/>
      <c r="E763" s="196"/>
      <c r="F763" s="196"/>
      <c r="G763" s="356"/>
      <c r="H763" s="356"/>
      <c r="I763" s="194"/>
    </row>
    <row r="764" spans="2:9">
      <c r="B764" s="355"/>
      <c r="C764" s="194"/>
      <c r="D764" s="195"/>
      <c r="E764" s="196"/>
      <c r="F764" s="196"/>
      <c r="G764" s="356"/>
      <c r="H764" s="356"/>
      <c r="I764" s="194"/>
    </row>
    <row r="765" spans="2:9">
      <c r="B765" s="355"/>
      <c r="C765" s="194"/>
      <c r="D765" s="195"/>
      <c r="E765" s="196"/>
      <c r="F765" s="196"/>
      <c r="G765" s="356"/>
      <c r="H765" s="356"/>
      <c r="I765" s="194"/>
    </row>
    <row r="766" spans="2:9">
      <c r="B766" s="355"/>
      <c r="C766" s="194"/>
      <c r="D766" s="195"/>
      <c r="E766" s="196"/>
      <c r="F766" s="196"/>
      <c r="G766" s="356"/>
      <c r="H766" s="356"/>
      <c r="I766" s="194"/>
    </row>
    <row r="767" spans="2:9">
      <c r="B767" s="355"/>
      <c r="C767" s="194"/>
      <c r="D767" s="195"/>
      <c r="E767" s="196"/>
      <c r="F767" s="196"/>
      <c r="G767" s="356"/>
      <c r="H767" s="356"/>
      <c r="I767" s="194"/>
    </row>
    <row r="768" spans="2:9">
      <c r="B768" s="355"/>
      <c r="C768" s="194"/>
      <c r="D768" s="195"/>
      <c r="E768" s="196"/>
      <c r="F768" s="196"/>
      <c r="G768" s="356"/>
      <c r="H768" s="356"/>
      <c r="I768" s="194"/>
    </row>
    <row r="769" spans="2:9">
      <c r="B769" s="355"/>
      <c r="C769" s="194"/>
      <c r="D769" s="195"/>
      <c r="E769" s="196"/>
      <c r="F769" s="196"/>
      <c r="G769" s="356"/>
      <c r="H769" s="356"/>
      <c r="I769" s="194"/>
    </row>
    <row r="770" spans="2:9">
      <c r="B770" s="355"/>
      <c r="C770" s="194"/>
      <c r="D770" s="195"/>
      <c r="E770" s="196"/>
      <c r="F770" s="196"/>
      <c r="G770" s="356"/>
      <c r="H770" s="356"/>
      <c r="I770" s="194"/>
    </row>
    <row r="771" spans="2:9">
      <c r="B771" s="355"/>
      <c r="C771" s="194"/>
      <c r="D771" s="195"/>
      <c r="E771" s="196"/>
      <c r="F771" s="196"/>
      <c r="G771" s="356"/>
      <c r="H771" s="356"/>
      <c r="I771" s="194"/>
    </row>
    <row r="772" spans="2:9">
      <c r="B772" s="355"/>
      <c r="C772" s="194"/>
      <c r="D772" s="195"/>
      <c r="E772" s="196"/>
      <c r="F772" s="196"/>
      <c r="G772" s="356"/>
      <c r="H772" s="356"/>
      <c r="I772" s="194"/>
    </row>
    <row r="773" spans="2:9">
      <c r="B773" s="355"/>
      <c r="C773" s="194"/>
      <c r="D773" s="195"/>
      <c r="E773" s="196"/>
      <c r="F773" s="196"/>
      <c r="G773" s="356"/>
      <c r="H773" s="356"/>
      <c r="I773" s="194"/>
    </row>
    <row r="774" spans="2:9">
      <c r="B774" s="355"/>
      <c r="C774" s="194"/>
      <c r="D774" s="195"/>
      <c r="E774" s="196"/>
      <c r="F774" s="196"/>
      <c r="G774" s="356"/>
      <c r="H774" s="356"/>
      <c r="I774" s="194"/>
    </row>
    <row r="775" spans="2:9">
      <c r="B775" s="355"/>
      <c r="C775" s="194"/>
      <c r="D775" s="195"/>
      <c r="E775" s="196"/>
      <c r="F775" s="196"/>
      <c r="G775" s="356"/>
      <c r="H775" s="356"/>
      <c r="I775" s="194"/>
    </row>
    <row r="776" spans="2:9">
      <c r="B776" s="355"/>
      <c r="C776" s="194"/>
      <c r="D776" s="195"/>
      <c r="E776" s="196"/>
      <c r="F776" s="196"/>
      <c r="G776" s="356"/>
      <c r="H776" s="356"/>
      <c r="I776" s="194"/>
    </row>
    <row r="777" spans="2:9">
      <c r="B777" s="355"/>
      <c r="C777" s="194"/>
      <c r="D777" s="195"/>
      <c r="E777" s="196"/>
      <c r="F777" s="196"/>
      <c r="G777" s="356"/>
      <c r="H777" s="356"/>
      <c r="I777" s="194"/>
    </row>
    <row r="778" spans="2:9">
      <c r="B778" s="355"/>
      <c r="C778" s="194"/>
      <c r="D778" s="195"/>
      <c r="E778" s="196"/>
      <c r="F778" s="196"/>
      <c r="G778" s="356"/>
      <c r="H778" s="356"/>
      <c r="I778" s="194"/>
    </row>
    <row r="779" spans="2:9">
      <c r="B779" s="355"/>
      <c r="C779" s="194"/>
      <c r="D779" s="195"/>
      <c r="E779" s="196"/>
      <c r="F779" s="196"/>
      <c r="G779" s="356"/>
      <c r="H779" s="356"/>
      <c r="I779" s="194"/>
    </row>
    <row r="780" spans="2:9">
      <c r="B780" s="355"/>
      <c r="C780" s="194"/>
      <c r="D780" s="195"/>
      <c r="E780" s="196"/>
      <c r="F780" s="196"/>
      <c r="G780" s="356"/>
      <c r="H780" s="356"/>
      <c r="I780" s="194"/>
    </row>
    <row r="781" spans="2:9">
      <c r="B781" s="355"/>
      <c r="C781" s="194"/>
      <c r="D781" s="195"/>
      <c r="E781" s="196"/>
      <c r="F781" s="196"/>
      <c r="G781" s="356"/>
      <c r="H781" s="356"/>
      <c r="I781" s="194"/>
    </row>
    <row r="782" spans="2:9">
      <c r="B782" s="355"/>
      <c r="C782" s="194"/>
      <c r="D782" s="195"/>
      <c r="E782" s="196"/>
      <c r="F782" s="196"/>
      <c r="G782" s="356"/>
      <c r="H782" s="356"/>
      <c r="I782" s="194"/>
    </row>
    <row r="783" spans="2:9">
      <c r="B783" s="355"/>
      <c r="C783" s="194"/>
      <c r="D783" s="195"/>
      <c r="E783" s="196"/>
      <c r="F783" s="196"/>
      <c r="G783" s="356"/>
      <c r="H783" s="356"/>
      <c r="I783" s="194"/>
    </row>
    <row r="784" spans="2:9">
      <c r="B784" s="355"/>
      <c r="C784" s="194"/>
      <c r="D784" s="195"/>
      <c r="E784" s="196"/>
      <c r="F784" s="196"/>
      <c r="G784" s="356"/>
      <c r="H784" s="356"/>
      <c r="I784" s="194"/>
    </row>
    <row r="785" spans="2:9">
      <c r="B785" s="355"/>
      <c r="C785" s="194"/>
      <c r="D785" s="195"/>
      <c r="E785" s="196"/>
      <c r="F785" s="196"/>
      <c r="G785" s="356"/>
      <c r="H785" s="356"/>
      <c r="I785" s="194"/>
    </row>
    <row r="786" spans="2:9">
      <c r="B786" s="355"/>
      <c r="C786" s="194"/>
      <c r="D786" s="195"/>
      <c r="E786" s="196"/>
      <c r="F786" s="196"/>
      <c r="G786" s="356"/>
      <c r="H786" s="356"/>
      <c r="I786" s="194"/>
    </row>
    <row r="787" spans="2:9">
      <c r="B787" s="355"/>
      <c r="C787" s="194"/>
      <c r="D787" s="195"/>
      <c r="E787" s="196"/>
      <c r="F787" s="196"/>
      <c r="G787" s="356"/>
      <c r="H787" s="356"/>
      <c r="I787" s="194"/>
    </row>
    <row r="788" spans="2:9">
      <c r="B788" s="355"/>
      <c r="C788" s="194"/>
      <c r="D788" s="195"/>
      <c r="E788" s="196"/>
      <c r="F788" s="196"/>
      <c r="G788" s="356"/>
      <c r="H788" s="356"/>
      <c r="I788" s="194"/>
    </row>
    <row r="789" spans="2:9">
      <c r="B789" s="355"/>
      <c r="C789" s="194"/>
      <c r="D789" s="195"/>
      <c r="E789" s="196"/>
      <c r="F789" s="196"/>
      <c r="G789" s="356"/>
      <c r="H789" s="356"/>
      <c r="I789" s="194"/>
    </row>
    <row r="790" spans="2:9">
      <c r="B790" s="355"/>
      <c r="C790" s="194"/>
      <c r="D790" s="195"/>
      <c r="E790" s="196"/>
      <c r="F790" s="196"/>
      <c r="G790" s="356"/>
      <c r="H790" s="356"/>
      <c r="I790" s="194"/>
    </row>
    <row r="791" spans="2:9">
      <c r="B791" s="355"/>
      <c r="C791" s="194"/>
      <c r="D791" s="195"/>
      <c r="E791" s="196"/>
      <c r="F791" s="196"/>
      <c r="G791" s="356"/>
      <c r="H791" s="356"/>
      <c r="I791" s="194"/>
    </row>
    <row r="792" spans="2:9">
      <c r="B792" s="355"/>
      <c r="C792" s="194"/>
      <c r="D792" s="195"/>
      <c r="E792" s="196"/>
      <c r="F792" s="196"/>
      <c r="G792" s="356"/>
      <c r="H792" s="356"/>
      <c r="I792" s="194"/>
    </row>
    <row r="793" spans="2:9">
      <c r="B793" s="355"/>
      <c r="C793" s="194"/>
      <c r="D793" s="195"/>
      <c r="E793" s="196"/>
      <c r="F793" s="196"/>
      <c r="G793" s="356"/>
      <c r="H793" s="356"/>
      <c r="I793" s="194"/>
    </row>
    <row r="794" spans="2:9">
      <c r="B794" s="355"/>
      <c r="C794" s="194"/>
      <c r="D794" s="195"/>
      <c r="E794" s="196"/>
      <c r="F794" s="196"/>
      <c r="G794" s="356"/>
      <c r="H794" s="356"/>
      <c r="I794" s="194"/>
    </row>
    <row r="795" spans="2:9">
      <c r="B795" s="355"/>
      <c r="C795" s="194"/>
      <c r="D795" s="195"/>
      <c r="E795" s="196"/>
      <c r="F795" s="196"/>
      <c r="G795" s="356"/>
      <c r="H795" s="356"/>
      <c r="I795" s="194"/>
    </row>
    <row r="796" spans="2:9">
      <c r="B796" s="355"/>
      <c r="C796" s="194"/>
      <c r="D796" s="195"/>
      <c r="E796" s="196"/>
      <c r="F796" s="196"/>
      <c r="G796" s="356"/>
      <c r="H796" s="356"/>
      <c r="I796" s="194"/>
    </row>
    <row r="797" spans="2:9">
      <c r="B797" s="355"/>
      <c r="C797" s="194"/>
      <c r="D797" s="195"/>
      <c r="E797" s="196"/>
      <c r="F797" s="196"/>
      <c r="G797" s="356"/>
      <c r="H797" s="356"/>
      <c r="I797" s="194"/>
    </row>
    <row r="798" spans="2:9">
      <c r="B798" s="355"/>
      <c r="C798" s="194"/>
      <c r="D798" s="195"/>
      <c r="E798" s="196"/>
      <c r="F798" s="196"/>
      <c r="G798" s="356"/>
      <c r="H798" s="356"/>
      <c r="I798" s="194"/>
    </row>
    <row r="799" spans="2:9">
      <c r="B799" s="355"/>
      <c r="C799" s="194"/>
      <c r="D799" s="195"/>
      <c r="E799" s="196"/>
      <c r="F799" s="196"/>
      <c r="G799" s="356"/>
      <c r="H799" s="356"/>
      <c r="I799" s="194"/>
    </row>
    <row r="800" spans="2:9">
      <c r="B800" s="355"/>
      <c r="C800" s="194"/>
      <c r="D800" s="195"/>
      <c r="E800" s="196"/>
      <c r="F800" s="196"/>
      <c r="G800" s="356"/>
      <c r="H800" s="356"/>
      <c r="I800" s="194"/>
    </row>
    <row r="801" spans="2:9">
      <c r="B801" s="355"/>
      <c r="C801" s="194"/>
      <c r="D801" s="195"/>
      <c r="E801" s="196"/>
      <c r="F801" s="196"/>
      <c r="G801" s="356"/>
      <c r="H801" s="356"/>
      <c r="I801" s="194"/>
    </row>
    <row r="802" spans="2:9">
      <c r="B802" s="355"/>
      <c r="C802" s="194"/>
      <c r="D802" s="195"/>
      <c r="E802" s="196"/>
      <c r="F802" s="196"/>
      <c r="G802" s="356"/>
      <c r="H802" s="356"/>
      <c r="I802" s="194"/>
    </row>
    <row r="803" spans="2:9">
      <c r="B803" s="355"/>
      <c r="C803" s="194"/>
      <c r="D803" s="195"/>
      <c r="E803" s="196"/>
      <c r="F803" s="196"/>
      <c r="G803" s="356"/>
      <c r="H803" s="356"/>
      <c r="I803" s="194"/>
    </row>
    <row r="804" spans="2:9">
      <c r="B804" s="355"/>
      <c r="C804" s="194"/>
      <c r="D804" s="195"/>
      <c r="E804" s="196"/>
      <c r="F804" s="196"/>
      <c r="G804" s="356"/>
      <c r="H804" s="356"/>
      <c r="I804" s="194"/>
    </row>
    <row r="805" spans="2:9">
      <c r="B805" s="355"/>
      <c r="C805" s="194"/>
      <c r="D805" s="195"/>
      <c r="E805" s="196"/>
      <c r="F805" s="196"/>
      <c r="G805" s="356"/>
      <c r="H805" s="356"/>
      <c r="I805" s="194"/>
    </row>
    <row r="806" spans="2:9">
      <c r="B806" s="355"/>
      <c r="C806" s="194"/>
      <c r="D806" s="195"/>
      <c r="E806" s="196"/>
      <c r="F806" s="196"/>
      <c r="G806" s="356"/>
      <c r="H806" s="356"/>
      <c r="I806" s="194"/>
    </row>
    <row r="807" spans="2:9">
      <c r="B807" s="355"/>
      <c r="C807" s="194"/>
      <c r="D807" s="195"/>
      <c r="E807" s="196"/>
      <c r="F807" s="196"/>
      <c r="G807" s="356"/>
      <c r="H807" s="356"/>
      <c r="I807" s="194"/>
    </row>
    <row r="808" spans="2:9">
      <c r="B808" s="355"/>
      <c r="C808" s="194"/>
      <c r="D808" s="195"/>
      <c r="E808" s="196"/>
      <c r="F808" s="196"/>
      <c r="G808" s="356"/>
      <c r="H808" s="356"/>
      <c r="I808" s="194"/>
    </row>
    <row r="809" spans="2:9">
      <c r="B809" s="355"/>
      <c r="C809" s="194"/>
      <c r="D809" s="195"/>
      <c r="E809" s="196"/>
      <c r="F809" s="196"/>
      <c r="G809" s="356"/>
      <c r="H809" s="356"/>
      <c r="I809" s="194"/>
    </row>
    <row r="810" spans="2:9">
      <c r="B810" s="355"/>
      <c r="C810" s="194"/>
      <c r="D810" s="195"/>
      <c r="E810" s="196"/>
      <c r="F810" s="196"/>
      <c r="G810" s="356"/>
      <c r="H810" s="356"/>
      <c r="I810" s="194"/>
    </row>
    <row r="811" spans="2:9">
      <c r="B811" s="355"/>
      <c r="C811" s="194"/>
      <c r="D811" s="195"/>
      <c r="E811" s="196"/>
      <c r="F811" s="196"/>
      <c r="G811" s="356"/>
      <c r="H811" s="356"/>
      <c r="I811" s="194"/>
    </row>
    <row r="812" spans="2:9">
      <c r="B812" s="355"/>
      <c r="C812" s="194"/>
      <c r="D812" s="195"/>
      <c r="E812" s="196"/>
      <c r="F812" s="196"/>
      <c r="G812" s="356"/>
      <c r="H812" s="356"/>
      <c r="I812" s="194"/>
    </row>
    <row r="813" spans="2:9">
      <c r="B813" s="355"/>
      <c r="C813" s="194"/>
      <c r="D813" s="195"/>
      <c r="E813" s="196"/>
      <c r="F813" s="196"/>
      <c r="G813" s="356"/>
      <c r="H813" s="356"/>
      <c r="I813" s="194"/>
    </row>
    <row r="814" spans="2:9">
      <c r="B814" s="355"/>
      <c r="C814" s="194"/>
      <c r="D814" s="195"/>
      <c r="E814" s="196"/>
      <c r="F814" s="196"/>
      <c r="G814" s="356"/>
      <c r="H814" s="356"/>
      <c r="I814" s="194"/>
    </row>
    <row r="815" spans="2:9">
      <c r="B815" s="355"/>
      <c r="C815" s="194"/>
      <c r="D815" s="195"/>
      <c r="E815" s="196"/>
      <c r="F815" s="196"/>
      <c r="G815" s="356"/>
      <c r="H815" s="356"/>
      <c r="I815" s="194"/>
    </row>
    <row r="816" spans="2:9">
      <c r="B816" s="355"/>
      <c r="C816" s="194"/>
      <c r="D816" s="195"/>
      <c r="E816" s="196"/>
      <c r="F816" s="196"/>
      <c r="G816" s="356"/>
      <c r="H816" s="356"/>
      <c r="I816" s="194"/>
    </row>
    <row r="817" spans="2:9">
      <c r="B817" s="355"/>
      <c r="C817" s="194"/>
      <c r="D817" s="195"/>
      <c r="E817" s="196"/>
      <c r="F817" s="196"/>
      <c r="G817" s="356"/>
      <c r="H817" s="356"/>
      <c r="I817" s="194"/>
    </row>
    <row r="818" spans="2:9">
      <c r="B818" s="355"/>
      <c r="C818" s="194"/>
      <c r="D818" s="195"/>
      <c r="E818" s="196"/>
      <c r="F818" s="196"/>
      <c r="G818" s="356"/>
      <c r="H818" s="356"/>
      <c r="I818" s="194"/>
    </row>
    <row r="819" spans="2:9">
      <c r="B819" s="355"/>
      <c r="C819" s="194"/>
      <c r="D819" s="195"/>
      <c r="E819" s="196"/>
      <c r="F819" s="196"/>
      <c r="G819" s="356"/>
      <c r="H819" s="356"/>
      <c r="I819" s="194"/>
    </row>
    <row r="820" spans="2:9">
      <c r="B820" s="355"/>
      <c r="C820" s="194"/>
      <c r="D820" s="195"/>
      <c r="E820" s="196"/>
      <c r="F820" s="196"/>
      <c r="G820" s="356"/>
      <c r="H820" s="356"/>
      <c r="I820" s="194"/>
    </row>
    <row r="821" spans="2:9">
      <c r="B821" s="355"/>
      <c r="C821" s="194"/>
      <c r="D821" s="195"/>
      <c r="E821" s="196"/>
      <c r="F821" s="196"/>
      <c r="G821" s="356"/>
      <c r="H821" s="356"/>
      <c r="I821" s="194"/>
    </row>
    <row r="822" spans="2:9">
      <c r="B822" s="355"/>
      <c r="C822" s="194"/>
      <c r="D822" s="195"/>
      <c r="E822" s="196"/>
      <c r="F822" s="196"/>
      <c r="G822" s="356"/>
      <c r="H822" s="356"/>
      <c r="I822" s="194"/>
    </row>
    <row r="823" spans="2:9">
      <c r="B823" s="355"/>
      <c r="C823" s="194"/>
      <c r="D823" s="195"/>
      <c r="E823" s="196"/>
      <c r="F823" s="196"/>
      <c r="G823" s="356"/>
      <c r="H823" s="356"/>
      <c r="I823" s="194"/>
    </row>
    <row r="824" spans="2:9">
      <c r="B824" s="355"/>
      <c r="C824" s="194"/>
      <c r="D824" s="195"/>
      <c r="E824" s="196"/>
      <c r="F824" s="196"/>
      <c r="G824" s="356"/>
      <c r="H824" s="356"/>
      <c r="I824" s="194"/>
    </row>
    <row r="825" spans="2:9">
      <c r="B825" s="355"/>
      <c r="C825" s="194"/>
      <c r="D825" s="195"/>
      <c r="E825" s="196"/>
      <c r="F825" s="196"/>
      <c r="G825" s="356"/>
      <c r="H825" s="356"/>
      <c r="I825" s="194"/>
    </row>
    <row r="826" spans="2:9">
      <c r="B826" s="355"/>
      <c r="C826" s="194"/>
      <c r="D826" s="195"/>
      <c r="E826" s="196"/>
      <c r="F826" s="196"/>
      <c r="G826" s="356"/>
      <c r="H826" s="356"/>
      <c r="I826" s="194"/>
    </row>
    <row r="827" spans="2:9">
      <c r="B827" s="355"/>
      <c r="C827" s="194"/>
      <c r="D827" s="195"/>
      <c r="E827" s="196"/>
      <c r="F827" s="196"/>
      <c r="G827" s="356"/>
      <c r="H827" s="356"/>
      <c r="I827" s="194"/>
    </row>
    <row r="828" spans="2:9">
      <c r="B828" s="355"/>
      <c r="C828" s="194"/>
      <c r="D828" s="195"/>
      <c r="E828" s="196"/>
      <c r="F828" s="196"/>
      <c r="G828" s="356"/>
      <c r="H828" s="356"/>
      <c r="I828" s="194"/>
    </row>
    <row r="829" spans="2:9">
      <c r="B829" s="355"/>
      <c r="C829" s="194"/>
      <c r="D829" s="195"/>
      <c r="E829" s="196"/>
      <c r="F829" s="196"/>
      <c r="G829" s="356"/>
      <c r="H829" s="356"/>
      <c r="I829" s="194"/>
    </row>
    <row r="830" spans="2:9">
      <c r="B830" s="355"/>
      <c r="C830" s="194"/>
      <c r="D830" s="195"/>
      <c r="E830" s="196"/>
      <c r="F830" s="196"/>
      <c r="G830" s="356"/>
      <c r="H830" s="356"/>
      <c r="I830" s="194"/>
    </row>
    <row r="831" spans="2:9">
      <c r="B831" s="355"/>
      <c r="C831" s="194"/>
      <c r="D831" s="195"/>
      <c r="E831" s="196"/>
      <c r="F831" s="196"/>
      <c r="G831" s="356"/>
      <c r="H831" s="356"/>
      <c r="I831" s="194"/>
    </row>
    <row r="832" spans="2:9">
      <c r="B832" s="355"/>
      <c r="C832" s="194"/>
      <c r="D832" s="195"/>
      <c r="E832" s="196"/>
      <c r="F832" s="196"/>
      <c r="G832" s="356"/>
      <c r="H832" s="356"/>
      <c r="I832" s="194"/>
    </row>
    <row r="833" spans="2:9">
      <c r="B833" s="355"/>
      <c r="C833" s="194"/>
      <c r="D833" s="195"/>
      <c r="E833" s="196"/>
      <c r="F833" s="196"/>
      <c r="G833" s="356"/>
      <c r="H833" s="356"/>
      <c r="I833" s="194"/>
    </row>
    <row r="834" spans="2:9">
      <c r="B834" s="355"/>
      <c r="C834" s="194"/>
      <c r="D834" s="195"/>
      <c r="E834" s="196"/>
      <c r="F834" s="196"/>
      <c r="G834" s="356"/>
      <c r="H834" s="356"/>
      <c r="I834" s="194"/>
    </row>
    <row r="835" spans="2:9">
      <c r="B835" s="355"/>
      <c r="C835" s="194"/>
      <c r="D835" s="195"/>
      <c r="E835" s="196"/>
      <c r="F835" s="196"/>
      <c r="G835" s="356"/>
      <c r="H835" s="356"/>
      <c r="I835" s="194"/>
    </row>
    <row r="836" spans="2:9">
      <c r="B836" s="355"/>
      <c r="C836" s="194"/>
      <c r="D836" s="195"/>
      <c r="E836" s="196"/>
      <c r="F836" s="196"/>
      <c r="G836" s="356"/>
      <c r="H836" s="356"/>
      <c r="I836" s="194"/>
    </row>
    <row r="837" spans="2:9">
      <c r="B837" s="355"/>
      <c r="C837" s="194"/>
      <c r="D837" s="195"/>
      <c r="E837" s="196"/>
      <c r="F837" s="196"/>
      <c r="G837" s="356"/>
      <c r="H837" s="356"/>
      <c r="I837" s="194"/>
    </row>
    <row r="838" spans="2:9">
      <c r="B838" s="355"/>
      <c r="C838" s="194"/>
      <c r="D838" s="195"/>
      <c r="E838" s="196"/>
      <c r="F838" s="196"/>
      <c r="G838" s="356"/>
      <c r="H838" s="356"/>
      <c r="I838" s="194"/>
    </row>
    <row r="839" spans="2:9">
      <c r="B839" s="355"/>
      <c r="C839" s="194"/>
      <c r="D839" s="195"/>
      <c r="E839" s="196"/>
      <c r="F839" s="196"/>
      <c r="G839" s="356"/>
      <c r="H839" s="356"/>
      <c r="I839" s="194"/>
    </row>
    <row r="840" spans="2:9">
      <c r="B840" s="355"/>
      <c r="C840" s="194"/>
      <c r="D840" s="195"/>
      <c r="E840" s="196"/>
      <c r="F840" s="196"/>
      <c r="G840" s="356"/>
      <c r="H840" s="356"/>
      <c r="I840" s="194"/>
    </row>
    <row r="841" spans="2:9">
      <c r="B841" s="355"/>
      <c r="C841" s="194"/>
      <c r="D841" s="195"/>
      <c r="E841" s="196"/>
      <c r="F841" s="196"/>
      <c r="G841" s="356"/>
      <c r="H841" s="356"/>
      <c r="I841" s="194"/>
    </row>
    <row r="842" spans="2:9">
      <c r="B842" s="355"/>
      <c r="C842" s="194"/>
      <c r="D842" s="195"/>
      <c r="E842" s="196"/>
      <c r="F842" s="196"/>
      <c r="G842" s="356"/>
      <c r="H842" s="356"/>
      <c r="I842" s="194"/>
    </row>
    <row r="843" spans="2:9">
      <c r="B843" s="355"/>
      <c r="C843" s="194"/>
      <c r="D843" s="195"/>
      <c r="E843" s="196"/>
      <c r="F843" s="196"/>
      <c r="G843" s="356"/>
      <c r="H843" s="356"/>
      <c r="I843" s="194"/>
    </row>
    <row r="844" spans="2:9">
      <c r="B844" s="355"/>
      <c r="C844" s="194"/>
      <c r="D844" s="195"/>
      <c r="E844" s="196"/>
      <c r="F844" s="196"/>
      <c r="G844" s="356"/>
      <c r="H844" s="356"/>
      <c r="I844" s="194"/>
    </row>
    <row r="845" spans="2:9">
      <c r="B845" s="355"/>
      <c r="C845" s="194"/>
      <c r="D845" s="195"/>
      <c r="E845" s="196"/>
      <c r="F845" s="196"/>
      <c r="G845" s="356"/>
      <c r="H845" s="356"/>
      <c r="I845" s="194"/>
    </row>
    <row r="846" spans="2:9">
      <c r="B846" s="355"/>
      <c r="C846" s="194"/>
      <c r="D846" s="195"/>
      <c r="E846" s="196"/>
      <c r="F846" s="196"/>
      <c r="G846" s="356"/>
      <c r="H846" s="356"/>
      <c r="I846" s="194"/>
    </row>
    <row r="847" spans="2:9">
      <c r="B847" s="355"/>
      <c r="C847" s="194"/>
      <c r="D847" s="195"/>
      <c r="E847" s="196"/>
      <c r="F847" s="196"/>
      <c r="G847" s="356"/>
      <c r="H847" s="356"/>
      <c r="I847" s="194"/>
    </row>
    <row r="848" spans="2:9">
      <c r="B848" s="355"/>
      <c r="C848" s="194"/>
      <c r="D848" s="195"/>
      <c r="E848" s="196"/>
      <c r="F848" s="196"/>
      <c r="G848" s="356"/>
      <c r="H848" s="356"/>
      <c r="I848" s="194"/>
    </row>
    <row r="849" spans="2:9">
      <c r="B849" s="355"/>
      <c r="C849" s="194"/>
      <c r="D849" s="195"/>
      <c r="E849" s="196"/>
      <c r="F849" s="196"/>
      <c r="G849" s="356"/>
      <c r="H849" s="356"/>
      <c r="I849" s="194"/>
    </row>
    <row r="850" spans="2:9">
      <c r="B850" s="355"/>
      <c r="C850" s="194"/>
      <c r="D850" s="195"/>
      <c r="E850" s="196"/>
      <c r="F850" s="196"/>
      <c r="G850" s="356"/>
      <c r="H850" s="356"/>
      <c r="I850" s="194"/>
    </row>
    <row r="851" spans="2:9">
      <c r="B851" s="355"/>
      <c r="C851" s="194"/>
      <c r="D851" s="195"/>
      <c r="E851" s="196"/>
      <c r="F851" s="196"/>
      <c r="G851" s="356"/>
      <c r="H851" s="356"/>
      <c r="I851" s="194"/>
    </row>
    <row r="852" spans="2:9">
      <c r="B852" s="355"/>
      <c r="C852" s="194"/>
      <c r="D852" s="195"/>
      <c r="E852" s="196"/>
      <c r="F852" s="196"/>
      <c r="G852" s="356"/>
      <c r="H852" s="356"/>
      <c r="I852" s="194"/>
    </row>
    <row r="853" spans="2:9">
      <c r="B853" s="355"/>
      <c r="C853" s="194"/>
      <c r="D853" s="195"/>
      <c r="E853" s="196"/>
      <c r="F853" s="196"/>
      <c r="G853" s="356"/>
      <c r="H853" s="356"/>
      <c r="I853" s="194"/>
    </row>
    <row r="854" spans="2:9">
      <c r="B854" s="355"/>
      <c r="C854" s="194"/>
      <c r="D854" s="195"/>
      <c r="E854" s="196"/>
      <c r="F854" s="196"/>
      <c r="G854" s="356"/>
      <c r="H854" s="356"/>
      <c r="I854" s="194"/>
    </row>
    <row r="855" spans="2:9">
      <c r="B855" s="355"/>
      <c r="C855" s="194"/>
      <c r="D855" s="195"/>
      <c r="E855" s="196"/>
      <c r="F855" s="196"/>
      <c r="G855" s="356"/>
      <c r="H855" s="356"/>
      <c r="I855" s="194"/>
    </row>
    <row r="856" spans="2:9">
      <c r="B856" s="355"/>
      <c r="C856" s="194"/>
      <c r="D856" s="195"/>
      <c r="E856" s="196"/>
      <c r="F856" s="196"/>
      <c r="G856" s="356"/>
      <c r="H856" s="356"/>
      <c r="I856" s="194"/>
    </row>
    <row r="857" spans="2:9">
      <c r="B857" s="355"/>
      <c r="C857" s="194"/>
      <c r="D857" s="195"/>
      <c r="E857" s="196"/>
      <c r="F857" s="196"/>
      <c r="G857" s="356"/>
      <c r="H857" s="356"/>
      <c r="I857" s="194"/>
    </row>
    <row r="858" spans="2:9">
      <c r="B858" s="355"/>
      <c r="C858" s="194"/>
      <c r="D858" s="195"/>
      <c r="E858" s="196"/>
      <c r="F858" s="196"/>
      <c r="G858" s="356"/>
      <c r="H858" s="356"/>
      <c r="I858" s="194"/>
    </row>
    <row r="859" spans="2:9">
      <c r="B859" s="355"/>
      <c r="C859" s="194"/>
      <c r="D859" s="195"/>
      <c r="E859" s="196"/>
      <c r="F859" s="196"/>
      <c r="G859" s="356"/>
      <c r="H859" s="356"/>
      <c r="I859" s="194"/>
    </row>
    <row r="860" spans="2:9">
      <c r="B860" s="355"/>
      <c r="C860" s="194"/>
      <c r="D860" s="195"/>
      <c r="E860" s="196"/>
      <c r="F860" s="196"/>
      <c r="G860" s="356"/>
      <c r="H860" s="356"/>
      <c r="I860" s="194"/>
    </row>
    <row r="861" spans="2:9">
      <c r="B861" s="355"/>
      <c r="C861" s="194"/>
      <c r="D861" s="195"/>
      <c r="E861" s="196"/>
      <c r="F861" s="196"/>
      <c r="G861" s="356"/>
      <c r="H861" s="356"/>
      <c r="I861" s="194"/>
    </row>
    <row r="862" spans="2:9">
      <c r="B862" s="355"/>
      <c r="C862" s="194"/>
      <c r="D862" s="195"/>
      <c r="E862" s="196"/>
      <c r="F862" s="196"/>
      <c r="G862" s="356"/>
      <c r="H862" s="356"/>
      <c r="I862" s="194"/>
    </row>
    <row r="863" spans="2:9">
      <c r="B863" s="355"/>
      <c r="C863" s="194"/>
      <c r="D863" s="195"/>
      <c r="E863" s="196"/>
      <c r="F863" s="196"/>
      <c r="G863" s="356"/>
      <c r="H863" s="356"/>
      <c r="I863" s="194"/>
    </row>
    <row r="864" spans="2:9">
      <c r="B864" s="355"/>
      <c r="C864" s="194"/>
      <c r="D864" s="195"/>
      <c r="E864" s="196"/>
      <c r="F864" s="196"/>
      <c r="G864" s="356"/>
      <c r="H864" s="356"/>
      <c r="I864" s="194"/>
    </row>
    <row r="865" spans="2:9">
      <c r="B865" s="355"/>
      <c r="C865" s="194"/>
      <c r="D865" s="195"/>
      <c r="E865" s="196"/>
      <c r="F865" s="196"/>
      <c r="G865" s="356"/>
      <c r="H865" s="356"/>
      <c r="I865" s="194"/>
    </row>
    <row r="866" spans="2:9">
      <c r="B866" s="355"/>
      <c r="C866" s="194"/>
      <c r="D866" s="195"/>
      <c r="E866" s="196"/>
      <c r="F866" s="196"/>
      <c r="G866" s="356"/>
      <c r="H866" s="356"/>
      <c r="I866" s="194"/>
    </row>
    <row r="867" spans="2:9">
      <c r="B867" s="355"/>
      <c r="C867" s="194"/>
      <c r="D867" s="195"/>
      <c r="E867" s="196"/>
      <c r="F867" s="196"/>
      <c r="G867" s="356"/>
      <c r="H867" s="356"/>
      <c r="I867" s="194"/>
    </row>
    <row r="868" spans="2:9">
      <c r="B868" s="355"/>
      <c r="C868" s="194"/>
      <c r="D868" s="195"/>
      <c r="E868" s="196"/>
      <c r="F868" s="196"/>
      <c r="G868" s="356"/>
      <c r="H868" s="356"/>
      <c r="I868" s="194"/>
    </row>
    <row r="869" spans="2:9">
      <c r="B869" s="355"/>
      <c r="C869" s="194"/>
      <c r="D869" s="195"/>
      <c r="E869" s="196"/>
      <c r="F869" s="196"/>
      <c r="G869" s="356"/>
      <c r="H869" s="356"/>
      <c r="I869" s="194"/>
    </row>
    <row r="870" spans="2:9">
      <c r="B870" s="355"/>
      <c r="C870" s="194"/>
      <c r="D870" s="195"/>
      <c r="E870" s="196"/>
      <c r="F870" s="196"/>
      <c r="G870" s="356"/>
      <c r="H870" s="356"/>
      <c r="I870" s="194"/>
    </row>
    <row r="871" spans="2:9">
      <c r="B871" s="355"/>
      <c r="C871" s="194"/>
      <c r="D871" s="195"/>
      <c r="E871" s="196"/>
      <c r="F871" s="196"/>
      <c r="G871" s="356"/>
      <c r="H871" s="356"/>
      <c r="I871" s="194"/>
    </row>
    <row r="872" spans="2:9">
      <c r="B872" s="355"/>
      <c r="C872" s="194"/>
      <c r="D872" s="195"/>
      <c r="E872" s="196"/>
      <c r="F872" s="196"/>
      <c r="G872" s="356"/>
      <c r="H872" s="356"/>
      <c r="I872" s="194"/>
    </row>
    <row r="873" spans="2:9">
      <c r="B873" s="355"/>
      <c r="C873" s="194"/>
      <c r="D873" s="195"/>
      <c r="E873" s="196"/>
      <c r="F873" s="196"/>
      <c r="G873" s="356"/>
      <c r="H873" s="356"/>
      <c r="I873" s="194"/>
    </row>
    <row r="874" spans="2:9">
      <c r="B874" s="355"/>
      <c r="C874" s="194"/>
      <c r="D874" s="195"/>
      <c r="E874" s="196"/>
      <c r="F874" s="196"/>
      <c r="G874" s="356"/>
      <c r="H874" s="356"/>
      <c r="I874" s="194"/>
    </row>
    <row r="875" spans="2:9">
      <c r="B875" s="355"/>
      <c r="C875" s="194"/>
      <c r="D875" s="195"/>
      <c r="E875" s="196"/>
      <c r="F875" s="196"/>
      <c r="G875" s="356"/>
      <c r="H875" s="356"/>
      <c r="I875" s="194"/>
    </row>
    <row r="876" spans="2:9">
      <c r="B876" s="355"/>
      <c r="C876" s="194"/>
      <c r="D876" s="195"/>
      <c r="E876" s="196"/>
      <c r="F876" s="196"/>
      <c r="G876" s="356"/>
      <c r="H876" s="356"/>
      <c r="I876" s="194"/>
    </row>
    <row r="877" spans="2:9">
      <c r="B877" s="355"/>
      <c r="C877" s="194"/>
      <c r="D877" s="195"/>
      <c r="E877" s="196"/>
      <c r="F877" s="196"/>
      <c r="G877" s="356"/>
      <c r="H877" s="356"/>
      <c r="I877" s="194"/>
    </row>
    <row r="878" spans="2:9">
      <c r="B878" s="355"/>
      <c r="C878" s="194"/>
      <c r="D878" s="195"/>
      <c r="E878" s="196"/>
      <c r="F878" s="196"/>
      <c r="G878" s="356"/>
      <c r="H878" s="356"/>
      <c r="I878" s="194"/>
    </row>
    <row r="879" spans="2:9">
      <c r="B879" s="355"/>
      <c r="C879" s="194"/>
      <c r="D879" s="195"/>
      <c r="E879" s="196"/>
      <c r="F879" s="196"/>
      <c r="G879" s="356"/>
      <c r="H879" s="356"/>
      <c r="I879" s="194"/>
    </row>
    <row r="880" spans="2:9">
      <c r="B880" s="355"/>
      <c r="C880" s="194"/>
      <c r="D880" s="195"/>
      <c r="E880" s="196"/>
      <c r="F880" s="196"/>
      <c r="G880" s="356"/>
      <c r="H880" s="356"/>
      <c r="I880" s="194"/>
    </row>
    <row r="881" spans="2:9">
      <c r="B881" s="355"/>
      <c r="C881" s="194"/>
      <c r="D881" s="195"/>
      <c r="E881" s="196"/>
      <c r="F881" s="196"/>
      <c r="G881" s="356"/>
      <c r="H881" s="356"/>
      <c r="I881" s="194"/>
    </row>
    <row r="882" spans="2:9">
      <c r="B882" s="355"/>
      <c r="C882" s="194"/>
      <c r="D882" s="195"/>
      <c r="E882" s="196"/>
      <c r="F882" s="196"/>
      <c r="G882" s="356"/>
      <c r="H882" s="356"/>
      <c r="I882" s="194"/>
    </row>
    <row r="883" spans="2:9">
      <c r="B883" s="355"/>
      <c r="C883" s="194"/>
      <c r="D883" s="195"/>
      <c r="E883" s="196"/>
      <c r="F883" s="196"/>
      <c r="G883" s="356"/>
      <c r="H883" s="356"/>
      <c r="I883" s="194"/>
    </row>
    <row r="884" spans="2:9">
      <c r="B884" s="355"/>
      <c r="C884" s="194"/>
      <c r="D884" s="195"/>
      <c r="E884" s="196"/>
      <c r="F884" s="196"/>
      <c r="G884" s="356"/>
      <c r="H884" s="356"/>
      <c r="I884" s="194"/>
    </row>
    <row r="885" spans="2:9">
      <c r="B885" s="355"/>
      <c r="C885" s="194"/>
      <c r="D885" s="195"/>
      <c r="E885" s="196"/>
      <c r="F885" s="196"/>
      <c r="G885" s="356"/>
      <c r="H885" s="356"/>
      <c r="I885" s="194"/>
    </row>
    <row r="886" spans="2:9">
      <c r="B886" s="355"/>
      <c r="C886" s="194"/>
      <c r="D886" s="195"/>
      <c r="E886" s="196"/>
      <c r="F886" s="196"/>
      <c r="G886" s="356"/>
      <c r="H886" s="356"/>
      <c r="I886" s="194"/>
    </row>
    <row r="887" spans="2:9">
      <c r="B887" s="355"/>
      <c r="C887" s="194"/>
      <c r="D887" s="195"/>
      <c r="E887" s="196"/>
      <c r="F887" s="196"/>
      <c r="G887" s="356"/>
      <c r="H887" s="356"/>
      <c r="I887" s="194"/>
    </row>
    <row r="888" spans="2:9">
      <c r="B888" s="355"/>
      <c r="C888" s="194"/>
      <c r="D888" s="195"/>
      <c r="E888" s="196"/>
      <c r="F888" s="196"/>
      <c r="G888" s="356"/>
      <c r="H888" s="356"/>
      <c r="I888" s="194"/>
    </row>
    <row r="889" spans="2:9">
      <c r="B889" s="355"/>
      <c r="C889" s="194"/>
      <c r="D889" s="195"/>
      <c r="E889" s="196"/>
      <c r="F889" s="196"/>
      <c r="G889" s="356"/>
      <c r="H889" s="356"/>
      <c r="I889" s="194"/>
    </row>
    <row r="890" spans="2:9">
      <c r="B890" s="355"/>
      <c r="C890" s="194"/>
      <c r="D890" s="195"/>
      <c r="E890" s="196"/>
      <c r="F890" s="196"/>
      <c r="G890" s="356"/>
      <c r="H890" s="356"/>
      <c r="I890" s="194"/>
    </row>
    <row r="891" spans="2:9">
      <c r="B891" s="355"/>
      <c r="C891" s="194"/>
      <c r="D891" s="195"/>
      <c r="E891" s="196"/>
      <c r="F891" s="196"/>
      <c r="G891" s="356"/>
      <c r="H891" s="356"/>
      <c r="I891" s="194"/>
    </row>
    <row r="892" spans="2:9">
      <c r="B892" s="355"/>
      <c r="C892" s="194"/>
      <c r="D892" s="195"/>
      <c r="E892" s="196"/>
      <c r="F892" s="196"/>
      <c r="G892" s="356"/>
      <c r="H892" s="356"/>
      <c r="I892" s="194"/>
    </row>
    <row r="893" spans="2:9">
      <c r="B893" s="355"/>
      <c r="C893" s="194"/>
      <c r="D893" s="195"/>
      <c r="E893" s="196"/>
      <c r="F893" s="196"/>
      <c r="G893" s="356"/>
      <c r="H893" s="356"/>
      <c r="I893" s="194"/>
    </row>
    <row r="894" spans="2:9">
      <c r="B894" s="355"/>
      <c r="C894" s="194"/>
      <c r="D894" s="195"/>
      <c r="E894" s="196"/>
      <c r="F894" s="196"/>
      <c r="G894" s="356"/>
      <c r="H894" s="356"/>
      <c r="I894" s="194"/>
    </row>
    <row r="895" spans="2:9">
      <c r="B895" s="355"/>
      <c r="C895" s="194"/>
      <c r="D895" s="195"/>
      <c r="E895" s="196"/>
      <c r="F895" s="196"/>
      <c r="G895" s="356"/>
      <c r="H895" s="356"/>
      <c r="I895" s="194"/>
    </row>
    <row r="896" spans="2:9">
      <c r="B896" s="355"/>
      <c r="C896" s="194"/>
      <c r="D896" s="195"/>
      <c r="E896" s="196"/>
      <c r="F896" s="196"/>
      <c r="G896" s="356"/>
      <c r="H896" s="356"/>
      <c r="I896" s="194"/>
    </row>
    <row r="897" spans="2:9">
      <c r="B897" s="355"/>
      <c r="C897" s="194"/>
      <c r="D897" s="195"/>
      <c r="E897" s="196"/>
      <c r="F897" s="196"/>
      <c r="G897" s="356"/>
      <c r="H897" s="356"/>
      <c r="I897" s="194"/>
    </row>
    <row r="898" spans="2:9">
      <c r="B898" s="355"/>
      <c r="C898" s="194"/>
      <c r="D898" s="195"/>
      <c r="E898" s="196"/>
      <c r="F898" s="196"/>
      <c r="G898" s="356"/>
      <c r="H898" s="356"/>
      <c r="I898" s="194"/>
    </row>
    <row r="899" spans="2:9">
      <c r="B899" s="355"/>
      <c r="C899" s="194"/>
      <c r="D899" s="195"/>
      <c r="E899" s="196"/>
      <c r="F899" s="196"/>
      <c r="G899" s="356"/>
      <c r="H899" s="356"/>
      <c r="I899" s="194"/>
    </row>
    <row r="900" spans="2:9">
      <c r="B900" s="355"/>
      <c r="C900" s="194"/>
      <c r="D900" s="195"/>
      <c r="E900" s="196"/>
      <c r="F900" s="196"/>
      <c r="G900" s="356"/>
      <c r="H900" s="356"/>
      <c r="I900" s="194"/>
    </row>
    <row r="901" spans="2:9">
      <c r="B901" s="355"/>
      <c r="C901" s="194"/>
      <c r="D901" s="195"/>
      <c r="E901" s="196"/>
      <c r="F901" s="196"/>
      <c r="G901" s="356"/>
      <c r="H901" s="356"/>
      <c r="I901" s="194"/>
    </row>
    <row r="902" spans="2:9">
      <c r="B902" s="355"/>
      <c r="C902" s="194"/>
      <c r="D902" s="195"/>
      <c r="E902" s="196"/>
      <c r="F902" s="196"/>
      <c r="G902" s="356"/>
      <c r="H902" s="356"/>
      <c r="I902" s="194"/>
    </row>
    <row r="903" spans="2:9">
      <c r="B903" s="355"/>
      <c r="C903" s="194"/>
      <c r="D903" s="195"/>
      <c r="E903" s="196"/>
      <c r="F903" s="196"/>
      <c r="G903" s="356"/>
      <c r="H903" s="356"/>
      <c r="I903" s="194"/>
    </row>
    <row r="904" spans="2:9">
      <c r="B904" s="355"/>
      <c r="C904" s="194"/>
      <c r="D904" s="195"/>
      <c r="E904" s="196"/>
      <c r="F904" s="196"/>
      <c r="G904" s="356"/>
      <c r="H904" s="356"/>
      <c r="I904" s="194"/>
    </row>
    <row r="905" spans="2:9">
      <c r="B905" s="355"/>
      <c r="C905" s="194"/>
      <c r="D905" s="195"/>
      <c r="E905" s="196"/>
      <c r="F905" s="196"/>
      <c r="G905" s="356"/>
      <c r="H905" s="356"/>
      <c r="I905" s="194"/>
    </row>
    <row r="906" spans="2:9">
      <c r="B906" s="355"/>
      <c r="C906" s="194"/>
      <c r="D906" s="195"/>
      <c r="E906" s="196"/>
      <c r="F906" s="196"/>
      <c r="G906" s="356"/>
      <c r="H906" s="356"/>
      <c r="I906" s="194"/>
    </row>
    <row r="907" spans="2:9">
      <c r="B907" s="355"/>
      <c r="C907" s="194"/>
      <c r="D907" s="195"/>
      <c r="E907" s="196"/>
      <c r="F907" s="196"/>
      <c r="G907" s="356"/>
      <c r="H907" s="356"/>
      <c r="I907" s="194"/>
    </row>
    <row r="908" spans="2:9">
      <c r="B908" s="355"/>
      <c r="C908" s="194"/>
      <c r="D908" s="195"/>
      <c r="E908" s="196"/>
      <c r="F908" s="196"/>
      <c r="G908" s="356"/>
      <c r="H908" s="356"/>
      <c r="I908" s="194"/>
    </row>
    <row r="909" spans="2:9">
      <c r="B909" s="355"/>
      <c r="C909" s="194"/>
      <c r="D909" s="195"/>
      <c r="E909" s="196"/>
      <c r="F909" s="196"/>
      <c r="G909" s="356"/>
      <c r="H909" s="356"/>
      <c r="I909" s="194"/>
    </row>
    <row r="910" spans="2:9">
      <c r="B910" s="355"/>
      <c r="C910" s="194"/>
      <c r="D910" s="195"/>
      <c r="E910" s="196"/>
      <c r="F910" s="196"/>
      <c r="G910" s="356"/>
      <c r="H910" s="356"/>
      <c r="I910" s="194"/>
    </row>
    <row r="911" spans="2:9">
      <c r="B911" s="355"/>
      <c r="C911" s="194"/>
      <c r="D911" s="195"/>
      <c r="E911" s="196"/>
      <c r="F911" s="196"/>
      <c r="G911" s="356"/>
      <c r="H911" s="356"/>
      <c r="I911" s="194"/>
    </row>
    <row r="912" spans="2:9">
      <c r="B912" s="355"/>
      <c r="C912" s="194"/>
      <c r="D912" s="195"/>
      <c r="E912" s="196"/>
      <c r="F912" s="196"/>
      <c r="G912" s="356"/>
      <c r="H912" s="356"/>
      <c r="I912" s="194"/>
    </row>
    <row r="913" spans="2:9">
      <c r="B913" s="355"/>
      <c r="C913" s="194"/>
      <c r="D913" s="195"/>
      <c r="E913" s="196"/>
      <c r="F913" s="196"/>
      <c r="G913" s="356"/>
      <c r="H913" s="356"/>
      <c r="I913" s="194"/>
    </row>
    <row r="914" spans="2:9">
      <c r="B914" s="355"/>
      <c r="C914" s="194"/>
      <c r="D914" s="195"/>
      <c r="E914" s="196"/>
      <c r="F914" s="196"/>
      <c r="G914" s="356"/>
      <c r="H914" s="356"/>
      <c r="I914" s="194"/>
    </row>
    <row r="915" spans="2:9">
      <c r="B915" s="355"/>
      <c r="C915" s="194"/>
      <c r="D915" s="195"/>
      <c r="E915" s="196"/>
      <c r="F915" s="196"/>
      <c r="G915" s="356"/>
      <c r="H915" s="356"/>
      <c r="I915" s="194"/>
    </row>
    <row r="916" spans="2:9">
      <c r="B916" s="355"/>
      <c r="C916" s="194"/>
      <c r="D916" s="195"/>
      <c r="E916" s="196"/>
      <c r="F916" s="196"/>
      <c r="G916" s="356"/>
      <c r="H916" s="356"/>
      <c r="I916" s="194"/>
    </row>
    <row r="917" spans="2:9">
      <c r="B917" s="355"/>
      <c r="C917" s="194"/>
      <c r="D917" s="195"/>
      <c r="E917" s="196"/>
      <c r="F917" s="196"/>
      <c r="G917" s="356"/>
      <c r="H917" s="356"/>
      <c r="I917" s="194"/>
    </row>
    <row r="918" spans="2:9">
      <c r="B918" s="355"/>
      <c r="C918" s="194"/>
      <c r="D918" s="195"/>
      <c r="E918" s="196"/>
      <c r="F918" s="196"/>
      <c r="G918" s="356"/>
      <c r="H918" s="356"/>
      <c r="I918" s="194"/>
    </row>
    <row r="919" spans="2:9">
      <c r="B919" s="355"/>
      <c r="C919" s="194"/>
      <c r="D919" s="195"/>
      <c r="E919" s="196"/>
      <c r="F919" s="196"/>
      <c r="G919" s="356"/>
      <c r="H919" s="356"/>
      <c r="I919" s="194"/>
    </row>
    <row r="920" spans="2:9">
      <c r="B920" s="355"/>
      <c r="C920" s="194"/>
      <c r="D920" s="195"/>
      <c r="E920" s="196"/>
      <c r="F920" s="196"/>
      <c r="G920" s="356"/>
      <c r="H920" s="356"/>
      <c r="I920" s="194"/>
    </row>
    <row r="921" spans="2:9">
      <c r="B921" s="355"/>
      <c r="C921" s="194"/>
      <c r="D921" s="195"/>
      <c r="E921" s="196"/>
      <c r="F921" s="196"/>
      <c r="G921" s="356"/>
      <c r="H921" s="356"/>
      <c r="I921" s="194"/>
    </row>
    <row r="922" spans="2:9">
      <c r="B922" s="355"/>
      <c r="C922" s="194"/>
      <c r="D922" s="195"/>
      <c r="E922" s="196"/>
      <c r="F922" s="196"/>
      <c r="G922" s="356"/>
      <c r="H922" s="356"/>
      <c r="I922" s="194"/>
    </row>
    <row r="923" spans="2:9">
      <c r="B923" s="355"/>
      <c r="C923" s="194"/>
      <c r="D923" s="195"/>
      <c r="E923" s="196"/>
      <c r="F923" s="196"/>
      <c r="G923" s="356"/>
      <c r="H923" s="356"/>
      <c r="I923" s="194"/>
    </row>
    <row r="924" spans="2:9">
      <c r="B924" s="355"/>
      <c r="C924" s="194"/>
      <c r="D924" s="195"/>
      <c r="E924" s="196"/>
      <c r="F924" s="196"/>
      <c r="G924" s="356"/>
      <c r="H924" s="356"/>
      <c r="I924" s="194"/>
    </row>
    <row r="925" spans="2:9">
      <c r="B925" s="355"/>
      <c r="C925" s="194"/>
      <c r="D925" s="195"/>
      <c r="E925" s="196"/>
      <c r="F925" s="196"/>
      <c r="G925" s="356"/>
      <c r="H925" s="356"/>
      <c r="I925" s="194"/>
    </row>
    <row r="926" spans="2:9">
      <c r="B926" s="355"/>
      <c r="C926" s="194"/>
      <c r="D926" s="195"/>
      <c r="E926" s="196"/>
      <c r="F926" s="196"/>
      <c r="G926" s="356"/>
      <c r="H926" s="356"/>
      <c r="I926" s="194"/>
    </row>
    <row r="927" spans="2:9">
      <c r="B927" s="355"/>
      <c r="C927" s="194"/>
      <c r="D927" s="195"/>
      <c r="E927" s="196"/>
      <c r="F927" s="196"/>
      <c r="G927" s="356"/>
      <c r="H927" s="356"/>
      <c r="I927" s="194"/>
    </row>
    <row r="928" spans="2:9">
      <c r="B928" s="355"/>
      <c r="C928" s="194"/>
      <c r="D928" s="195"/>
      <c r="E928" s="196"/>
      <c r="F928" s="196"/>
      <c r="G928" s="356"/>
      <c r="H928" s="356"/>
      <c r="I928" s="194"/>
    </row>
    <row r="929" spans="2:9">
      <c r="B929" s="355"/>
      <c r="C929" s="194"/>
      <c r="D929" s="195"/>
      <c r="E929" s="196"/>
      <c r="F929" s="196"/>
      <c r="G929" s="356"/>
      <c r="H929" s="356"/>
      <c r="I929" s="194"/>
    </row>
    <row r="930" spans="2:9">
      <c r="B930" s="355"/>
      <c r="C930" s="194"/>
      <c r="D930" s="195"/>
      <c r="E930" s="196"/>
      <c r="F930" s="196"/>
      <c r="G930" s="356"/>
      <c r="H930" s="356"/>
      <c r="I930" s="194"/>
    </row>
    <row r="931" spans="2:9">
      <c r="B931" s="355"/>
      <c r="C931" s="194"/>
      <c r="D931" s="195"/>
      <c r="E931" s="196"/>
      <c r="F931" s="196"/>
      <c r="G931" s="356"/>
      <c r="H931" s="356"/>
      <c r="I931" s="194"/>
    </row>
    <row r="932" spans="2:9">
      <c r="B932" s="355"/>
      <c r="C932" s="194"/>
      <c r="D932" s="195"/>
      <c r="E932" s="196"/>
      <c r="F932" s="196"/>
      <c r="G932" s="356"/>
      <c r="H932" s="356"/>
      <c r="I932" s="194"/>
    </row>
    <row r="933" spans="2:9">
      <c r="B933" s="355"/>
      <c r="C933" s="194"/>
      <c r="D933" s="195"/>
      <c r="E933" s="196"/>
      <c r="F933" s="196"/>
      <c r="G933" s="356"/>
      <c r="H933" s="356"/>
      <c r="I933" s="194"/>
    </row>
    <row r="934" spans="2:9">
      <c r="B934" s="355"/>
      <c r="C934" s="194"/>
      <c r="D934" s="195"/>
      <c r="E934" s="196"/>
      <c r="F934" s="196"/>
      <c r="G934" s="356"/>
      <c r="H934" s="356"/>
      <c r="I934" s="194"/>
    </row>
    <row r="935" spans="2:9">
      <c r="B935" s="355"/>
      <c r="C935" s="194"/>
      <c r="D935" s="195"/>
      <c r="E935" s="196"/>
      <c r="F935" s="196"/>
      <c r="G935" s="356"/>
      <c r="H935" s="356"/>
      <c r="I935" s="194"/>
    </row>
    <row r="936" spans="2:9">
      <c r="B936" s="355"/>
      <c r="C936" s="194"/>
      <c r="D936" s="195"/>
      <c r="E936" s="196"/>
      <c r="F936" s="196"/>
      <c r="G936" s="356"/>
      <c r="H936" s="356"/>
      <c r="I936" s="194"/>
    </row>
    <row r="937" spans="2:9">
      <c r="B937" s="355"/>
      <c r="C937" s="194"/>
      <c r="D937" s="195"/>
      <c r="E937" s="196"/>
      <c r="F937" s="196"/>
      <c r="G937" s="356"/>
      <c r="H937" s="356"/>
      <c r="I937" s="194"/>
    </row>
    <row r="938" spans="2:9">
      <c r="B938" s="355"/>
      <c r="C938" s="194"/>
      <c r="D938" s="195"/>
      <c r="E938" s="196"/>
      <c r="F938" s="196"/>
      <c r="G938" s="356"/>
      <c r="H938" s="356"/>
      <c r="I938" s="194"/>
    </row>
    <row r="939" spans="2:9">
      <c r="B939" s="355"/>
      <c r="C939" s="194"/>
      <c r="D939" s="195"/>
      <c r="E939" s="196"/>
      <c r="F939" s="196"/>
      <c r="G939" s="356"/>
      <c r="H939" s="356"/>
      <c r="I939" s="194"/>
    </row>
    <row r="940" spans="2:9">
      <c r="B940" s="355"/>
      <c r="C940" s="194"/>
      <c r="D940" s="195"/>
      <c r="E940" s="196"/>
      <c r="F940" s="196"/>
      <c r="G940" s="356"/>
      <c r="H940" s="356"/>
      <c r="I940" s="194"/>
    </row>
    <row r="941" spans="2:9">
      <c r="B941" s="355"/>
      <c r="C941" s="194"/>
      <c r="D941" s="195"/>
      <c r="E941" s="196"/>
      <c r="F941" s="196"/>
      <c r="G941" s="356"/>
      <c r="H941" s="356"/>
      <c r="I941" s="194"/>
    </row>
    <row r="942" spans="2:9">
      <c r="B942" s="355"/>
      <c r="C942" s="194"/>
      <c r="D942" s="195"/>
      <c r="E942" s="196"/>
      <c r="F942" s="196"/>
      <c r="G942" s="356"/>
      <c r="H942" s="356"/>
      <c r="I942" s="194"/>
    </row>
    <row r="943" spans="2:9">
      <c r="B943" s="355"/>
      <c r="C943" s="194"/>
      <c r="D943" s="195"/>
      <c r="E943" s="196"/>
      <c r="F943" s="196"/>
      <c r="G943" s="356"/>
      <c r="H943" s="356"/>
      <c r="I943" s="194"/>
    </row>
    <row r="944" spans="2:9">
      <c r="B944" s="355"/>
      <c r="C944" s="194"/>
      <c r="D944" s="195"/>
      <c r="E944" s="196"/>
      <c r="F944" s="196"/>
      <c r="G944" s="356"/>
      <c r="H944" s="356"/>
      <c r="I944" s="194"/>
    </row>
    <row r="945" spans="2:9">
      <c r="B945" s="355"/>
      <c r="C945" s="194"/>
      <c r="D945" s="195"/>
      <c r="E945" s="196"/>
      <c r="F945" s="196"/>
      <c r="G945" s="356"/>
      <c r="H945" s="356"/>
      <c r="I945" s="194"/>
    </row>
    <row r="946" spans="2:9">
      <c r="B946" s="355"/>
      <c r="C946" s="194"/>
      <c r="D946" s="195"/>
      <c r="E946" s="196"/>
      <c r="F946" s="196"/>
      <c r="G946" s="356"/>
      <c r="H946" s="356"/>
      <c r="I946" s="194"/>
    </row>
    <row r="947" spans="2:9">
      <c r="B947" s="355"/>
      <c r="C947" s="194"/>
      <c r="D947" s="195"/>
      <c r="E947" s="196"/>
      <c r="F947" s="196"/>
      <c r="G947" s="356"/>
      <c r="H947" s="356"/>
      <c r="I947" s="194"/>
    </row>
    <row r="948" spans="2:9">
      <c r="B948" s="355"/>
      <c r="C948" s="194"/>
      <c r="D948" s="195"/>
      <c r="E948" s="196"/>
      <c r="F948" s="196"/>
      <c r="G948" s="356"/>
      <c r="H948" s="356"/>
      <c r="I948" s="194"/>
    </row>
    <row r="949" spans="2:9">
      <c r="B949" s="355"/>
      <c r="C949" s="194"/>
      <c r="D949" s="195"/>
      <c r="E949" s="196"/>
      <c r="F949" s="196"/>
      <c r="G949" s="356"/>
      <c r="H949" s="356"/>
      <c r="I949" s="194"/>
    </row>
    <row r="950" spans="2:9">
      <c r="B950" s="355"/>
      <c r="C950" s="194"/>
      <c r="D950" s="195"/>
      <c r="E950" s="196"/>
      <c r="F950" s="196"/>
      <c r="G950" s="356"/>
      <c r="H950" s="356"/>
      <c r="I950" s="194"/>
    </row>
    <row r="951" spans="2:9">
      <c r="B951" s="355"/>
      <c r="C951" s="194"/>
      <c r="D951" s="195"/>
      <c r="E951" s="196"/>
      <c r="F951" s="196"/>
      <c r="G951" s="356"/>
      <c r="H951" s="356"/>
      <c r="I951" s="194"/>
    </row>
    <row r="952" spans="2:9">
      <c r="B952" s="355"/>
      <c r="C952" s="194"/>
      <c r="D952" s="195"/>
      <c r="E952" s="196"/>
      <c r="F952" s="196"/>
      <c r="G952" s="356"/>
      <c r="H952" s="356"/>
      <c r="I952" s="194"/>
    </row>
    <row r="953" spans="2:9">
      <c r="B953" s="355"/>
      <c r="C953" s="194"/>
      <c r="D953" s="195"/>
      <c r="E953" s="196"/>
      <c r="F953" s="196"/>
      <c r="G953" s="356"/>
      <c r="H953" s="356"/>
      <c r="I953" s="194"/>
    </row>
    <row r="954" spans="2:9">
      <c r="B954" s="355"/>
      <c r="C954" s="194"/>
      <c r="D954" s="195"/>
      <c r="E954" s="196"/>
      <c r="F954" s="196"/>
      <c r="G954" s="356"/>
      <c r="H954" s="356"/>
      <c r="I954" s="194"/>
    </row>
    <row r="955" spans="2:9">
      <c r="B955" s="355"/>
      <c r="C955" s="194"/>
      <c r="D955" s="195"/>
      <c r="E955" s="196"/>
      <c r="F955" s="196"/>
      <c r="G955" s="356"/>
      <c r="H955" s="356"/>
      <c r="I955" s="194"/>
    </row>
    <row r="956" spans="2:9">
      <c r="B956" s="355"/>
      <c r="C956" s="194"/>
      <c r="D956" s="195"/>
      <c r="E956" s="196"/>
      <c r="F956" s="196"/>
      <c r="G956" s="356"/>
      <c r="H956" s="356"/>
      <c r="I956" s="194"/>
    </row>
    <row r="957" spans="2:9">
      <c r="B957" s="355"/>
      <c r="C957" s="194"/>
      <c r="D957" s="195"/>
      <c r="E957" s="196"/>
      <c r="F957" s="196"/>
      <c r="G957" s="356"/>
      <c r="H957" s="356"/>
      <c r="I957" s="194"/>
    </row>
    <row r="958" spans="2:9">
      <c r="B958" s="355"/>
      <c r="C958" s="194"/>
      <c r="D958" s="195"/>
      <c r="E958" s="196"/>
      <c r="F958" s="196"/>
      <c r="G958" s="356"/>
      <c r="H958" s="356"/>
      <c r="I958" s="194"/>
    </row>
    <row r="959" spans="2:9">
      <c r="B959" s="355"/>
      <c r="C959" s="194"/>
      <c r="D959" s="195"/>
      <c r="E959" s="196"/>
      <c r="F959" s="196"/>
      <c r="G959" s="356"/>
      <c r="H959" s="356"/>
      <c r="I959" s="194"/>
    </row>
    <row r="960" spans="2:9">
      <c r="B960" s="355"/>
      <c r="C960" s="194"/>
      <c r="D960" s="195"/>
      <c r="E960" s="196"/>
      <c r="F960" s="196"/>
      <c r="G960" s="356"/>
      <c r="H960" s="356"/>
      <c r="I960" s="194"/>
    </row>
    <row r="961" spans="2:9">
      <c r="B961" s="355"/>
      <c r="C961" s="194"/>
      <c r="D961" s="195"/>
      <c r="E961" s="196"/>
      <c r="F961" s="196"/>
      <c r="G961" s="356"/>
      <c r="H961" s="356"/>
      <c r="I961" s="194"/>
    </row>
    <row r="962" spans="2:9">
      <c r="B962" s="355"/>
      <c r="C962" s="194"/>
      <c r="D962" s="195"/>
      <c r="E962" s="196"/>
      <c r="F962" s="196"/>
      <c r="G962" s="356"/>
      <c r="H962" s="356"/>
      <c r="I962" s="194"/>
    </row>
    <row r="963" spans="2:9">
      <c r="B963" s="355"/>
      <c r="C963" s="194"/>
      <c r="D963" s="195"/>
      <c r="E963" s="196"/>
      <c r="F963" s="196"/>
      <c r="G963" s="356"/>
      <c r="H963" s="356"/>
      <c r="I963" s="194"/>
    </row>
    <row r="964" spans="2:9">
      <c r="B964" s="355"/>
      <c r="C964" s="194"/>
      <c r="D964" s="195"/>
      <c r="E964" s="196"/>
      <c r="F964" s="196"/>
      <c r="G964" s="356"/>
      <c r="H964" s="356"/>
      <c r="I964" s="194"/>
    </row>
    <row r="965" spans="2:9">
      <c r="B965" s="355"/>
      <c r="C965" s="194"/>
      <c r="D965" s="195"/>
      <c r="E965" s="196"/>
      <c r="F965" s="196"/>
      <c r="G965" s="356"/>
      <c r="H965" s="356"/>
      <c r="I965" s="194"/>
    </row>
    <row r="966" spans="2:9">
      <c r="B966" s="355"/>
      <c r="C966" s="194"/>
      <c r="D966" s="195"/>
      <c r="E966" s="196"/>
      <c r="F966" s="196"/>
      <c r="G966" s="356"/>
      <c r="H966" s="356"/>
      <c r="I966" s="194"/>
    </row>
    <row r="967" spans="2:9">
      <c r="B967" s="355"/>
      <c r="C967" s="194"/>
      <c r="D967" s="195"/>
      <c r="E967" s="196"/>
      <c r="F967" s="196"/>
      <c r="G967" s="356"/>
      <c r="H967" s="356"/>
      <c r="I967" s="194"/>
    </row>
    <row r="968" spans="2:9">
      <c r="B968" s="355"/>
      <c r="C968" s="194"/>
      <c r="D968" s="195"/>
      <c r="E968" s="196"/>
      <c r="F968" s="196"/>
      <c r="G968" s="356"/>
      <c r="H968" s="356"/>
      <c r="I968" s="194"/>
    </row>
    <row r="969" spans="2:9">
      <c r="B969" s="355"/>
      <c r="C969" s="194"/>
      <c r="D969" s="195"/>
      <c r="E969" s="196"/>
      <c r="F969" s="196"/>
      <c r="G969" s="356"/>
      <c r="H969" s="356"/>
      <c r="I969" s="194"/>
    </row>
    <row r="970" spans="2:9">
      <c r="B970" s="355"/>
      <c r="C970" s="194"/>
      <c r="D970" s="195"/>
      <c r="E970" s="196"/>
      <c r="F970" s="196"/>
      <c r="G970" s="356"/>
      <c r="H970" s="356"/>
      <c r="I970" s="194"/>
    </row>
    <row r="971" spans="2:9">
      <c r="B971" s="355"/>
      <c r="C971" s="194"/>
      <c r="D971" s="195"/>
      <c r="E971" s="196"/>
      <c r="F971" s="196"/>
      <c r="G971" s="356"/>
      <c r="H971" s="356"/>
      <c r="I971" s="194"/>
    </row>
    <row r="972" spans="2:9">
      <c r="B972" s="355"/>
      <c r="C972" s="194"/>
      <c r="D972" s="195"/>
      <c r="E972" s="196"/>
      <c r="F972" s="196"/>
      <c r="G972" s="356"/>
      <c r="H972" s="356"/>
      <c r="I972" s="194"/>
    </row>
    <row r="973" spans="2:9">
      <c r="B973" s="355"/>
      <c r="C973" s="194"/>
      <c r="D973" s="195"/>
      <c r="E973" s="196"/>
      <c r="F973" s="196"/>
      <c r="G973" s="356"/>
      <c r="H973" s="356"/>
      <c r="I973" s="194"/>
    </row>
    <row r="974" spans="2:9">
      <c r="B974" s="355"/>
      <c r="C974" s="194"/>
      <c r="D974" s="195"/>
      <c r="E974" s="196"/>
      <c r="F974" s="196"/>
      <c r="G974" s="356"/>
      <c r="H974" s="356"/>
      <c r="I974" s="194"/>
    </row>
    <row r="975" spans="2:9">
      <c r="B975" s="355"/>
      <c r="C975" s="194"/>
      <c r="D975" s="195"/>
      <c r="E975" s="196"/>
      <c r="F975" s="196"/>
      <c r="G975" s="356"/>
      <c r="H975" s="356"/>
      <c r="I975" s="194"/>
    </row>
    <row r="976" spans="2:9">
      <c r="B976" s="355"/>
      <c r="C976" s="194"/>
      <c r="D976" s="195"/>
      <c r="E976" s="196"/>
      <c r="F976" s="196"/>
      <c r="G976" s="356"/>
      <c r="H976" s="356"/>
      <c r="I976" s="194"/>
    </row>
    <row r="977" spans="2:9">
      <c r="B977" s="355"/>
      <c r="C977" s="194"/>
      <c r="D977" s="195"/>
      <c r="E977" s="196"/>
      <c r="F977" s="196"/>
      <c r="G977" s="356"/>
      <c r="H977" s="356"/>
      <c r="I977" s="194"/>
    </row>
    <row r="978" spans="2:9">
      <c r="B978" s="355"/>
      <c r="C978" s="194"/>
      <c r="D978" s="195"/>
      <c r="E978" s="196"/>
      <c r="F978" s="196"/>
      <c r="G978" s="356"/>
      <c r="H978" s="356"/>
      <c r="I978" s="194"/>
    </row>
    <row r="979" spans="2:9">
      <c r="B979" s="355"/>
      <c r="C979" s="194"/>
      <c r="D979" s="195"/>
      <c r="E979" s="196"/>
      <c r="F979" s="196"/>
      <c r="G979" s="356"/>
      <c r="H979" s="356"/>
      <c r="I979" s="194"/>
    </row>
    <row r="980" spans="2:9">
      <c r="B980" s="355"/>
      <c r="C980" s="194"/>
      <c r="D980" s="195"/>
      <c r="E980" s="196"/>
      <c r="F980" s="196"/>
      <c r="G980" s="356"/>
      <c r="H980" s="356"/>
      <c r="I980" s="194"/>
    </row>
    <row r="981" spans="2:9">
      <c r="B981" s="355"/>
      <c r="C981" s="194"/>
      <c r="D981" s="195"/>
      <c r="E981" s="196"/>
      <c r="F981" s="196"/>
      <c r="G981" s="356"/>
      <c r="H981" s="356"/>
      <c r="I981" s="194"/>
    </row>
    <row r="982" spans="2:9">
      <c r="B982" s="355"/>
      <c r="C982" s="194"/>
      <c r="D982" s="195"/>
      <c r="E982" s="196"/>
      <c r="F982" s="196"/>
      <c r="G982" s="356"/>
      <c r="H982" s="356"/>
      <c r="I982" s="194"/>
    </row>
    <row r="983" spans="2:9">
      <c r="B983" s="355"/>
      <c r="C983" s="194"/>
      <c r="D983" s="195"/>
      <c r="E983" s="196"/>
      <c r="F983" s="196"/>
      <c r="G983" s="356"/>
      <c r="H983" s="356"/>
      <c r="I983" s="194"/>
    </row>
    <row r="984" spans="2:9">
      <c r="B984" s="355"/>
      <c r="C984" s="194"/>
      <c r="D984" s="195"/>
      <c r="E984" s="196"/>
      <c r="F984" s="196"/>
      <c r="G984" s="356"/>
      <c r="H984" s="356"/>
      <c r="I984" s="194"/>
    </row>
    <row r="985" spans="2:9">
      <c r="B985" s="355"/>
      <c r="C985" s="194"/>
      <c r="D985" s="195"/>
      <c r="E985" s="196"/>
      <c r="F985" s="196"/>
      <c r="G985" s="356"/>
      <c r="H985" s="356"/>
      <c r="I985" s="194"/>
    </row>
    <row r="986" spans="2:9">
      <c r="B986" s="355"/>
      <c r="C986" s="194"/>
      <c r="D986" s="195"/>
      <c r="E986" s="196"/>
      <c r="F986" s="196"/>
      <c r="G986" s="356"/>
      <c r="H986" s="356"/>
      <c r="I986" s="194"/>
    </row>
    <row r="987" spans="2:9">
      <c r="B987" s="355"/>
      <c r="C987" s="194"/>
      <c r="D987" s="195"/>
      <c r="E987" s="196"/>
      <c r="F987" s="196"/>
      <c r="G987" s="356"/>
      <c r="H987" s="356"/>
      <c r="I987" s="194"/>
    </row>
    <row r="988" spans="2:9">
      <c r="B988" s="355"/>
      <c r="C988" s="194"/>
      <c r="D988" s="195"/>
      <c r="E988" s="196"/>
      <c r="F988" s="196"/>
      <c r="G988" s="356"/>
      <c r="H988" s="356"/>
      <c r="I988" s="194"/>
    </row>
    <row r="989" spans="2:9">
      <c r="B989" s="355"/>
      <c r="C989" s="194"/>
      <c r="D989" s="195"/>
      <c r="E989" s="196"/>
      <c r="F989" s="196"/>
      <c r="G989" s="356"/>
      <c r="H989" s="356"/>
      <c r="I989" s="194"/>
    </row>
    <row r="990" spans="2:9">
      <c r="B990" s="355"/>
      <c r="C990" s="194"/>
      <c r="D990" s="195"/>
      <c r="E990" s="196"/>
      <c r="F990" s="196"/>
      <c r="G990" s="356"/>
      <c r="H990" s="356"/>
      <c r="I990" s="194"/>
    </row>
    <row r="991" spans="2:9">
      <c r="B991" s="355"/>
      <c r="C991" s="194"/>
      <c r="D991" s="195"/>
      <c r="E991" s="196"/>
      <c r="F991" s="196"/>
      <c r="G991" s="356"/>
      <c r="H991" s="356"/>
      <c r="I991" s="194"/>
    </row>
    <row r="992" spans="2:9">
      <c r="B992" s="355"/>
      <c r="C992" s="194"/>
      <c r="D992" s="195"/>
      <c r="E992" s="196"/>
      <c r="F992" s="196"/>
      <c r="G992" s="356"/>
      <c r="H992" s="356"/>
      <c r="I992" s="194"/>
    </row>
    <row r="993" spans="2:9">
      <c r="B993" s="355"/>
      <c r="C993" s="194"/>
      <c r="D993" s="195"/>
      <c r="E993" s="196"/>
      <c r="F993" s="196"/>
      <c r="G993" s="356"/>
      <c r="H993" s="356"/>
      <c r="I993" s="194"/>
    </row>
    <row r="994" spans="2:9">
      <c r="B994" s="355"/>
      <c r="C994" s="194"/>
      <c r="D994" s="195"/>
      <c r="E994" s="196"/>
      <c r="F994" s="196"/>
      <c r="G994" s="356"/>
      <c r="H994" s="356"/>
      <c r="I994" s="194"/>
    </row>
    <row r="995" spans="2:9">
      <c r="B995" s="355"/>
      <c r="C995" s="194"/>
      <c r="D995" s="195"/>
      <c r="E995" s="196"/>
      <c r="F995" s="196"/>
      <c r="G995" s="356"/>
      <c r="H995" s="356"/>
      <c r="I995" s="194"/>
    </row>
    <row r="996" spans="2:9">
      <c r="B996" s="355"/>
      <c r="C996" s="194"/>
      <c r="D996" s="195"/>
      <c r="E996" s="196"/>
      <c r="F996" s="196"/>
      <c r="G996" s="356"/>
      <c r="H996" s="356"/>
      <c r="I996" s="194"/>
    </row>
    <row r="997" spans="2:9">
      <c r="B997" s="355"/>
      <c r="C997" s="194"/>
      <c r="D997" s="195"/>
      <c r="E997" s="196"/>
      <c r="F997" s="196"/>
      <c r="G997" s="356"/>
      <c r="H997" s="356"/>
      <c r="I997" s="194"/>
    </row>
    <row r="998" spans="2:9">
      <c r="B998" s="355"/>
      <c r="C998" s="194"/>
      <c r="D998" s="195"/>
      <c r="E998" s="196"/>
      <c r="F998" s="196"/>
      <c r="G998" s="356"/>
      <c r="H998" s="356"/>
      <c r="I998" s="194"/>
    </row>
    <row r="999" spans="2:9">
      <c r="B999" s="355"/>
      <c r="C999" s="194"/>
      <c r="D999" s="195"/>
      <c r="E999" s="196"/>
      <c r="F999" s="196"/>
      <c r="G999" s="356"/>
      <c r="H999" s="356"/>
      <c r="I999" s="194"/>
    </row>
    <row r="1000" spans="2:9">
      <c r="B1000" s="355"/>
      <c r="C1000" s="194"/>
      <c r="D1000" s="195"/>
      <c r="E1000" s="196"/>
      <c r="F1000" s="196"/>
      <c r="G1000" s="356"/>
      <c r="H1000" s="356"/>
      <c r="I1000" s="194"/>
    </row>
    <row r="1001" spans="2:9">
      <c r="B1001" s="355"/>
      <c r="C1001" s="194"/>
      <c r="D1001" s="195"/>
      <c r="E1001" s="196"/>
      <c r="F1001" s="196"/>
      <c r="G1001" s="356"/>
      <c r="H1001" s="356"/>
      <c r="I1001" s="194"/>
    </row>
    <row r="1002" spans="2:9">
      <c r="B1002" s="355"/>
      <c r="C1002" s="194"/>
      <c r="D1002" s="195"/>
      <c r="E1002" s="196"/>
      <c r="F1002" s="196"/>
      <c r="G1002" s="356"/>
      <c r="H1002" s="356"/>
      <c r="I1002" s="194"/>
    </row>
    <row r="1003" spans="2:9">
      <c r="B1003" s="355"/>
      <c r="C1003" s="194"/>
      <c r="D1003" s="195"/>
      <c r="E1003" s="196"/>
      <c r="F1003" s="196"/>
      <c r="G1003" s="356"/>
      <c r="H1003" s="356"/>
      <c r="I1003" s="194"/>
    </row>
    <row r="1004" spans="2:9">
      <c r="B1004" s="355"/>
      <c r="C1004" s="194"/>
      <c r="D1004" s="195"/>
      <c r="E1004" s="196"/>
      <c r="F1004" s="196"/>
      <c r="G1004" s="356"/>
      <c r="H1004" s="356"/>
      <c r="I1004" s="194"/>
    </row>
    <row r="1005" spans="2:9">
      <c r="B1005" s="355"/>
      <c r="C1005" s="194"/>
      <c r="D1005" s="195"/>
      <c r="E1005" s="196"/>
      <c r="F1005" s="196"/>
      <c r="G1005" s="356"/>
      <c r="H1005" s="356"/>
      <c r="I1005" s="194"/>
    </row>
    <row r="1006" spans="2:9">
      <c r="B1006" s="355"/>
      <c r="C1006" s="194"/>
      <c r="D1006" s="195"/>
      <c r="E1006" s="196"/>
      <c r="F1006" s="196"/>
      <c r="G1006" s="356"/>
      <c r="H1006" s="356"/>
      <c r="I1006" s="194"/>
    </row>
    <row r="1007" spans="2:9">
      <c r="B1007" s="355"/>
      <c r="C1007" s="194"/>
      <c r="D1007" s="195"/>
      <c r="E1007" s="196"/>
      <c r="F1007" s="196"/>
      <c r="G1007" s="356"/>
      <c r="H1007" s="356"/>
      <c r="I1007" s="194"/>
    </row>
    <row r="1008" spans="2:9">
      <c r="B1008" s="355"/>
      <c r="C1008" s="194"/>
      <c r="D1008" s="195"/>
      <c r="E1008" s="196"/>
      <c r="F1008" s="196"/>
      <c r="G1008" s="356"/>
      <c r="H1008" s="356"/>
      <c r="I1008" s="194"/>
    </row>
    <row r="1009" spans="2:9">
      <c r="B1009" s="355"/>
      <c r="C1009" s="194"/>
      <c r="D1009" s="195"/>
      <c r="E1009" s="196"/>
      <c r="F1009" s="196"/>
      <c r="G1009" s="356"/>
      <c r="H1009" s="356"/>
      <c r="I1009" s="194"/>
    </row>
    <row r="1010" spans="2:9">
      <c r="B1010" s="355"/>
      <c r="C1010" s="194"/>
      <c r="D1010" s="195"/>
      <c r="E1010" s="196"/>
      <c r="F1010" s="196"/>
      <c r="G1010" s="356"/>
      <c r="H1010" s="356"/>
      <c r="I1010" s="194"/>
    </row>
    <row r="1011" spans="2:9">
      <c r="B1011" s="355"/>
      <c r="C1011" s="194"/>
      <c r="D1011" s="195"/>
      <c r="E1011" s="196"/>
      <c r="F1011" s="196"/>
      <c r="G1011" s="356"/>
      <c r="H1011" s="356"/>
      <c r="I1011" s="194"/>
    </row>
    <row r="1012" spans="2:9">
      <c r="B1012" s="355"/>
      <c r="C1012" s="194"/>
      <c r="D1012" s="195"/>
      <c r="E1012" s="196"/>
      <c r="F1012" s="196"/>
      <c r="G1012" s="356"/>
      <c r="H1012" s="356"/>
      <c r="I1012" s="194"/>
    </row>
    <row r="1013" spans="2:9">
      <c r="B1013" s="355"/>
      <c r="C1013" s="194"/>
      <c r="D1013" s="195"/>
      <c r="E1013" s="196"/>
      <c r="F1013" s="196"/>
      <c r="G1013" s="356"/>
      <c r="H1013" s="356"/>
      <c r="I1013" s="194"/>
    </row>
    <row r="1014" spans="2:9">
      <c r="B1014" s="355"/>
      <c r="C1014" s="194"/>
      <c r="D1014" s="195"/>
      <c r="E1014" s="196"/>
      <c r="F1014" s="196"/>
      <c r="G1014" s="356"/>
      <c r="H1014" s="356"/>
      <c r="I1014" s="194"/>
    </row>
    <row r="1015" spans="2:9">
      <c r="B1015" s="355"/>
      <c r="C1015" s="194"/>
      <c r="D1015" s="195"/>
      <c r="E1015" s="196"/>
      <c r="F1015" s="196"/>
      <c r="G1015" s="356"/>
      <c r="H1015" s="356"/>
      <c r="I1015" s="194"/>
    </row>
    <row r="1016" spans="2:9">
      <c r="B1016" s="355"/>
      <c r="C1016" s="194"/>
      <c r="D1016" s="195"/>
      <c r="E1016" s="196"/>
      <c r="F1016" s="196"/>
      <c r="G1016" s="356"/>
      <c r="H1016" s="356"/>
      <c r="I1016" s="194"/>
    </row>
    <row r="1017" spans="2:9">
      <c r="B1017" s="355"/>
      <c r="C1017" s="194"/>
      <c r="D1017" s="195"/>
      <c r="E1017" s="196"/>
      <c r="F1017" s="196"/>
      <c r="G1017" s="356"/>
      <c r="H1017" s="356"/>
      <c r="I1017" s="194"/>
    </row>
    <row r="1018" spans="2:9">
      <c r="B1018" s="355"/>
      <c r="C1018" s="194"/>
      <c r="D1018" s="195"/>
      <c r="E1018" s="196"/>
      <c r="F1018" s="196"/>
      <c r="G1018" s="356"/>
      <c r="H1018" s="356"/>
      <c r="I1018" s="194"/>
    </row>
    <row r="1019" spans="2:9">
      <c r="B1019" s="355"/>
      <c r="C1019" s="194"/>
      <c r="D1019" s="195"/>
      <c r="E1019" s="196"/>
      <c r="F1019" s="196"/>
      <c r="G1019" s="356"/>
      <c r="H1019" s="356"/>
      <c r="I1019" s="194"/>
    </row>
    <row r="1020" spans="2:9">
      <c r="B1020" s="355"/>
      <c r="C1020" s="194"/>
      <c r="D1020" s="195"/>
      <c r="E1020" s="196"/>
      <c r="F1020" s="196"/>
      <c r="G1020" s="356"/>
      <c r="H1020" s="356"/>
      <c r="I1020" s="194"/>
    </row>
    <row r="1021" spans="2:9">
      <c r="B1021" s="355"/>
      <c r="C1021" s="194"/>
      <c r="D1021" s="195"/>
      <c r="E1021" s="196"/>
      <c r="F1021" s="196"/>
      <c r="G1021" s="356"/>
      <c r="H1021" s="356"/>
      <c r="I1021" s="194"/>
    </row>
    <row r="1022" spans="2:9">
      <c r="B1022" s="355"/>
      <c r="C1022" s="194"/>
      <c r="D1022" s="195"/>
      <c r="E1022" s="196"/>
      <c r="F1022" s="196"/>
      <c r="G1022" s="356"/>
      <c r="H1022" s="356"/>
      <c r="I1022" s="194"/>
    </row>
    <row r="1023" spans="2:9">
      <c r="B1023" s="355"/>
      <c r="C1023" s="194"/>
      <c r="D1023" s="195"/>
      <c r="E1023" s="196"/>
      <c r="F1023" s="196"/>
      <c r="G1023" s="356"/>
      <c r="H1023" s="356"/>
      <c r="I1023" s="194"/>
    </row>
    <row r="1024" spans="2:9">
      <c r="B1024" s="355"/>
      <c r="C1024" s="194"/>
      <c r="D1024" s="195"/>
      <c r="E1024" s="196"/>
      <c r="F1024" s="196"/>
      <c r="G1024" s="356"/>
      <c r="H1024" s="356"/>
      <c r="I1024" s="194"/>
    </row>
    <row r="1025" spans="2:9">
      <c r="B1025" s="355"/>
      <c r="C1025" s="194"/>
      <c r="D1025" s="195"/>
      <c r="E1025" s="196"/>
      <c r="F1025" s="196"/>
      <c r="G1025" s="356"/>
      <c r="H1025" s="356"/>
      <c r="I1025" s="194"/>
    </row>
    <row r="1026" spans="2:9">
      <c r="B1026" s="355"/>
      <c r="C1026" s="194"/>
      <c r="D1026" s="195"/>
      <c r="E1026" s="196"/>
      <c r="F1026" s="196"/>
      <c r="G1026" s="356"/>
      <c r="H1026" s="356"/>
      <c r="I1026" s="194"/>
    </row>
    <row r="1027" spans="2:9">
      <c r="B1027" s="355"/>
      <c r="C1027" s="194"/>
      <c r="D1027" s="195"/>
      <c r="E1027" s="196"/>
      <c r="F1027" s="196"/>
      <c r="G1027" s="356"/>
      <c r="H1027" s="356"/>
      <c r="I1027" s="194"/>
    </row>
    <row r="1028" spans="2:9">
      <c r="B1028" s="355"/>
      <c r="C1028" s="194"/>
      <c r="D1028" s="195"/>
      <c r="E1028" s="196"/>
      <c r="F1028" s="196"/>
      <c r="G1028" s="356"/>
      <c r="H1028" s="356"/>
      <c r="I1028" s="194"/>
    </row>
    <row r="1029" spans="2:9">
      <c r="B1029" s="355"/>
      <c r="C1029" s="194"/>
      <c r="D1029" s="195"/>
      <c r="E1029" s="196"/>
      <c r="F1029" s="196"/>
      <c r="G1029" s="356"/>
      <c r="H1029" s="356"/>
      <c r="I1029" s="194"/>
    </row>
    <row r="1030" spans="2:9">
      <c r="B1030" s="355"/>
      <c r="C1030" s="194"/>
      <c r="D1030" s="195"/>
      <c r="E1030" s="196"/>
      <c r="F1030" s="196"/>
      <c r="G1030" s="356"/>
      <c r="H1030" s="356"/>
      <c r="I1030" s="194"/>
    </row>
    <row r="1031" spans="2:9">
      <c r="B1031" s="355"/>
      <c r="C1031" s="194"/>
      <c r="D1031" s="195"/>
      <c r="E1031" s="196"/>
      <c r="F1031" s="196"/>
      <c r="G1031" s="356"/>
      <c r="H1031" s="356"/>
      <c r="I1031" s="194"/>
    </row>
    <row r="1032" spans="2:9">
      <c r="B1032" s="355"/>
      <c r="C1032" s="194"/>
      <c r="D1032" s="195"/>
      <c r="E1032" s="196"/>
      <c r="F1032" s="196"/>
      <c r="G1032" s="356"/>
      <c r="H1032" s="356"/>
      <c r="I1032" s="194"/>
    </row>
    <row r="1033" spans="2:9">
      <c r="B1033" s="355"/>
      <c r="C1033" s="194"/>
      <c r="D1033" s="195"/>
      <c r="E1033" s="196"/>
      <c r="F1033" s="196"/>
      <c r="G1033" s="356"/>
      <c r="H1033" s="356"/>
      <c r="I1033" s="194"/>
    </row>
    <row r="1034" spans="2:9">
      <c r="B1034" s="355"/>
      <c r="C1034" s="194"/>
      <c r="D1034" s="195"/>
      <c r="E1034" s="196"/>
      <c r="F1034" s="196"/>
      <c r="G1034" s="356"/>
      <c r="H1034" s="356"/>
      <c r="I1034" s="194"/>
    </row>
    <row r="1035" spans="2:9">
      <c r="B1035" s="355"/>
      <c r="C1035" s="194"/>
      <c r="D1035" s="195"/>
      <c r="E1035" s="196"/>
      <c r="F1035" s="196"/>
      <c r="G1035" s="356"/>
      <c r="H1035" s="356"/>
      <c r="I1035" s="194"/>
    </row>
    <row r="1036" spans="2:9">
      <c r="B1036" s="355"/>
      <c r="C1036" s="194"/>
      <c r="D1036" s="195"/>
      <c r="E1036" s="196"/>
      <c r="F1036" s="196"/>
      <c r="G1036" s="356"/>
      <c r="H1036" s="356"/>
      <c r="I1036" s="194"/>
    </row>
    <row r="1037" spans="2:9">
      <c r="B1037" s="355"/>
      <c r="C1037" s="194"/>
      <c r="D1037" s="195"/>
      <c r="E1037" s="196"/>
      <c r="F1037" s="196"/>
      <c r="G1037" s="356"/>
      <c r="H1037" s="356"/>
      <c r="I1037" s="194"/>
    </row>
    <row r="1038" spans="2:9">
      <c r="B1038" s="355"/>
      <c r="C1038" s="194"/>
      <c r="D1038" s="195"/>
      <c r="E1038" s="196"/>
      <c r="F1038" s="196"/>
      <c r="G1038" s="356"/>
      <c r="H1038" s="356"/>
      <c r="I1038" s="194"/>
    </row>
    <row r="1039" spans="2:9">
      <c r="B1039" s="355"/>
      <c r="C1039" s="194"/>
      <c r="D1039" s="195"/>
      <c r="E1039" s="196"/>
      <c r="F1039" s="196"/>
      <c r="G1039" s="356"/>
      <c r="H1039" s="356"/>
      <c r="I1039" s="194"/>
    </row>
    <row r="1040" spans="2:9">
      <c r="B1040" s="355"/>
      <c r="C1040" s="194"/>
      <c r="D1040" s="195"/>
      <c r="E1040" s="196"/>
      <c r="F1040" s="196"/>
      <c r="G1040" s="356"/>
      <c r="H1040" s="356"/>
      <c r="I1040" s="194"/>
    </row>
    <row r="1041" spans="2:9">
      <c r="B1041" s="355"/>
      <c r="C1041" s="194"/>
      <c r="D1041" s="195"/>
      <c r="E1041" s="196"/>
      <c r="F1041" s="196"/>
      <c r="G1041" s="356"/>
      <c r="H1041" s="356"/>
      <c r="I1041" s="194"/>
    </row>
    <row r="1042" spans="2:9">
      <c r="B1042" s="355"/>
      <c r="C1042" s="194"/>
      <c r="D1042" s="195"/>
      <c r="E1042" s="196"/>
      <c r="F1042" s="196"/>
      <c r="G1042" s="356"/>
      <c r="H1042" s="356"/>
      <c r="I1042" s="194"/>
    </row>
    <row r="1043" spans="2:9">
      <c r="B1043" s="355"/>
      <c r="C1043" s="194"/>
      <c r="D1043" s="195"/>
      <c r="E1043" s="196"/>
      <c r="F1043" s="196"/>
      <c r="G1043" s="356"/>
      <c r="H1043" s="356"/>
      <c r="I1043" s="194"/>
    </row>
    <row r="1044" spans="2:9">
      <c r="B1044" s="355"/>
      <c r="C1044" s="194"/>
      <c r="D1044" s="195"/>
      <c r="E1044" s="196"/>
      <c r="F1044" s="196"/>
      <c r="G1044" s="356"/>
      <c r="H1044" s="356"/>
      <c r="I1044" s="194"/>
    </row>
    <row r="1045" spans="2:9">
      <c r="B1045" s="355"/>
      <c r="C1045" s="194"/>
      <c r="D1045" s="195"/>
      <c r="E1045" s="196"/>
      <c r="F1045" s="196"/>
      <c r="G1045" s="356"/>
      <c r="H1045" s="356"/>
      <c r="I1045" s="194"/>
    </row>
    <row r="1046" spans="2:9">
      <c r="B1046" s="355"/>
      <c r="C1046" s="194"/>
      <c r="D1046" s="195"/>
      <c r="E1046" s="196"/>
      <c r="F1046" s="196"/>
      <c r="G1046" s="356"/>
      <c r="H1046" s="356"/>
      <c r="I1046" s="194"/>
    </row>
    <row r="1047" spans="2:9">
      <c r="B1047" s="355"/>
      <c r="C1047" s="194"/>
      <c r="D1047" s="195"/>
      <c r="E1047" s="196"/>
      <c r="F1047" s="196"/>
      <c r="G1047" s="356"/>
      <c r="H1047" s="356"/>
      <c r="I1047" s="194"/>
    </row>
    <row r="1048" spans="2:9">
      <c r="B1048" s="355"/>
      <c r="C1048" s="194"/>
      <c r="D1048" s="195"/>
      <c r="E1048" s="196"/>
      <c r="F1048" s="196"/>
      <c r="G1048" s="356"/>
      <c r="H1048" s="356"/>
      <c r="I1048" s="194"/>
    </row>
    <row r="1049" spans="2:9">
      <c r="B1049" s="355"/>
      <c r="C1049" s="194"/>
      <c r="D1049" s="195"/>
      <c r="E1049" s="196"/>
      <c r="F1049" s="196"/>
      <c r="G1049" s="356"/>
      <c r="H1049" s="356"/>
      <c r="I1049" s="194"/>
    </row>
    <row r="1050" spans="2:9">
      <c r="B1050" s="355"/>
      <c r="C1050" s="194"/>
      <c r="D1050" s="195"/>
      <c r="E1050" s="196"/>
      <c r="F1050" s="196"/>
      <c r="G1050" s="356"/>
      <c r="H1050" s="356"/>
      <c r="I1050" s="194"/>
    </row>
    <row r="1051" spans="2:9">
      <c r="B1051" s="355"/>
      <c r="C1051" s="194"/>
      <c r="D1051" s="195"/>
      <c r="E1051" s="196"/>
      <c r="F1051" s="196"/>
      <c r="G1051" s="356"/>
      <c r="H1051" s="356"/>
      <c r="I1051" s="194"/>
    </row>
    <row r="1052" spans="2:9">
      <c r="B1052" s="355"/>
      <c r="C1052" s="194"/>
      <c r="D1052" s="195"/>
      <c r="E1052" s="196"/>
      <c r="F1052" s="196"/>
      <c r="G1052" s="356"/>
      <c r="H1052" s="356"/>
      <c r="I1052" s="194"/>
    </row>
    <row r="1053" spans="2:9">
      <c r="B1053" s="355"/>
      <c r="C1053" s="194"/>
      <c r="D1053" s="195"/>
      <c r="E1053" s="196"/>
      <c r="F1053" s="196"/>
      <c r="G1053" s="356"/>
      <c r="H1053" s="356"/>
      <c r="I1053" s="194"/>
    </row>
    <row r="1054" spans="2:9">
      <c r="B1054" s="355"/>
      <c r="C1054" s="194"/>
      <c r="D1054" s="195"/>
      <c r="E1054" s="196"/>
      <c r="F1054" s="196"/>
      <c r="G1054" s="356"/>
      <c r="H1054" s="356"/>
      <c r="I1054" s="194"/>
    </row>
    <row r="1055" spans="2:9">
      <c r="B1055" s="355"/>
      <c r="C1055" s="194"/>
      <c r="D1055" s="195"/>
      <c r="E1055" s="196"/>
      <c r="F1055" s="196"/>
      <c r="G1055" s="356"/>
      <c r="H1055" s="356"/>
      <c r="I1055" s="194"/>
    </row>
    <row r="1056" spans="2:9">
      <c r="B1056" s="355"/>
      <c r="C1056" s="194"/>
      <c r="D1056" s="195"/>
      <c r="E1056" s="196"/>
      <c r="F1056" s="196"/>
      <c r="G1056" s="356"/>
      <c r="H1056" s="356"/>
      <c r="I1056" s="194"/>
    </row>
    <row r="1057" spans="2:9">
      <c r="B1057" s="355"/>
      <c r="C1057" s="194"/>
      <c r="D1057" s="195"/>
      <c r="E1057" s="196"/>
      <c r="F1057" s="196"/>
      <c r="G1057" s="356"/>
      <c r="H1057" s="356"/>
      <c r="I1057" s="194"/>
    </row>
    <row r="1058" spans="2:9">
      <c r="B1058" s="355"/>
      <c r="C1058" s="194"/>
      <c r="D1058" s="195"/>
      <c r="E1058" s="196"/>
      <c r="F1058" s="196"/>
      <c r="G1058" s="356"/>
      <c r="H1058" s="356"/>
      <c r="I1058" s="194"/>
    </row>
    <row r="1059" spans="2:9">
      <c r="B1059" s="355"/>
      <c r="C1059" s="194"/>
      <c r="D1059" s="195"/>
      <c r="E1059" s="196"/>
      <c r="F1059" s="196"/>
      <c r="G1059" s="356"/>
      <c r="H1059" s="356"/>
      <c r="I1059" s="194"/>
    </row>
    <row r="1060" spans="2:9">
      <c r="B1060" s="355"/>
      <c r="C1060" s="194"/>
      <c r="D1060" s="195"/>
      <c r="E1060" s="196"/>
      <c r="F1060" s="196"/>
      <c r="G1060" s="356"/>
      <c r="H1060" s="356"/>
      <c r="I1060" s="194"/>
    </row>
    <row r="1061" spans="2:9">
      <c r="B1061" s="355"/>
      <c r="C1061" s="194"/>
      <c r="D1061" s="195"/>
      <c r="E1061" s="196"/>
      <c r="F1061" s="196"/>
      <c r="G1061" s="356"/>
      <c r="H1061" s="356"/>
      <c r="I1061" s="194"/>
    </row>
    <row r="1062" spans="2:9">
      <c r="B1062" s="355"/>
      <c r="C1062" s="194"/>
      <c r="D1062" s="195"/>
      <c r="E1062" s="196"/>
      <c r="F1062" s="196"/>
      <c r="G1062" s="356"/>
      <c r="H1062" s="356"/>
      <c r="I1062" s="194"/>
    </row>
    <row r="1063" spans="2:9">
      <c r="B1063" s="355"/>
      <c r="C1063" s="194"/>
      <c r="D1063" s="195"/>
      <c r="E1063" s="196"/>
      <c r="F1063" s="196"/>
      <c r="G1063" s="356"/>
      <c r="H1063" s="356"/>
      <c r="I1063" s="194"/>
    </row>
    <row r="1064" spans="2:9">
      <c r="B1064" s="355"/>
      <c r="C1064" s="194"/>
      <c r="D1064" s="195"/>
      <c r="E1064" s="196"/>
      <c r="F1064" s="196"/>
      <c r="G1064" s="356"/>
      <c r="H1064" s="356"/>
      <c r="I1064" s="194"/>
    </row>
    <row r="1065" spans="2:9">
      <c r="B1065" s="355"/>
      <c r="C1065" s="194"/>
      <c r="D1065" s="195"/>
      <c r="E1065" s="196"/>
      <c r="F1065" s="196"/>
      <c r="G1065" s="356"/>
      <c r="H1065" s="356"/>
      <c r="I1065" s="194"/>
    </row>
    <row r="1066" spans="2:9">
      <c r="B1066" s="355"/>
      <c r="C1066" s="194"/>
      <c r="D1066" s="195"/>
      <c r="E1066" s="196"/>
      <c r="F1066" s="196"/>
      <c r="G1066" s="356"/>
      <c r="H1066" s="356"/>
      <c r="I1066" s="194"/>
    </row>
    <row r="1067" spans="2:9">
      <c r="B1067" s="355"/>
      <c r="C1067" s="194"/>
      <c r="D1067" s="195"/>
      <c r="E1067" s="196"/>
      <c r="F1067" s="196"/>
      <c r="G1067" s="356"/>
      <c r="H1067" s="356"/>
      <c r="I1067" s="194"/>
    </row>
    <row r="1068" spans="2:9">
      <c r="B1068" s="355"/>
      <c r="C1068" s="194"/>
      <c r="D1068" s="195"/>
      <c r="E1068" s="196"/>
      <c r="F1068" s="196"/>
      <c r="G1068" s="356"/>
      <c r="H1068" s="356"/>
      <c r="I1068" s="194"/>
    </row>
    <row r="1069" spans="2:9">
      <c r="B1069" s="355"/>
      <c r="C1069" s="194"/>
      <c r="D1069" s="195"/>
      <c r="E1069" s="196"/>
      <c r="F1069" s="196"/>
      <c r="G1069" s="356"/>
      <c r="H1069" s="356"/>
      <c r="I1069" s="194"/>
    </row>
    <row r="1070" spans="2:9">
      <c r="B1070" s="355"/>
      <c r="C1070" s="194"/>
      <c r="D1070" s="195"/>
      <c r="E1070" s="196"/>
      <c r="F1070" s="196"/>
      <c r="G1070" s="356"/>
      <c r="H1070" s="356"/>
      <c r="I1070" s="194"/>
    </row>
    <row r="1071" spans="2:9">
      <c r="B1071" s="355"/>
      <c r="C1071" s="194"/>
      <c r="D1071" s="195"/>
      <c r="E1071" s="196"/>
      <c r="F1071" s="196"/>
      <c r="G1071" s="356"/>
      <c r="H1071" s="356"/>
      <c r="I1071" s="194"/>
    </row>
    <row r="1072" spans="2:9">
      <c r="B1072" s="355"/>
      <c r="C1072" s="194"/>
      <c r="D1072" s="195"/>
      <c r="E1072" s="196"/>
      <c r="F1072" s="196"/>
      <c r="G1072" s="356"/>
      <c r="H1072" s="356"/>
      <c r="I1072" s="194"/>
    </row>
    <row r="1073" spans="2:9">
      <c r="B1073" s="355"/>
      <c r="C1073" s="194"/>
      <c r="D1073" s="195"/>
      <c r="E1073" s="196"/>
      <c r="F1073" s="196"/>
      <c r="G1073" s="356"/>
      <c r="H1073" s="356"/>
      <c r="I1073" s="194"/>
    </row>
    <row r="1074" spans="2:9">
      <c r="B1074" s="355"/>
      <c r="C1074" s="194"/>
      <c r="D1074" s="195"/>
      <c r="E1074" s="196"/>
      <c r="F1074" s="196"/>
      <c r="G1074" s="356"/>
      <c r="H1074" s="356"/>
      <c r="I1074" s="194"/>
    </row>
    <row r="1075" spans="2:9">
      <c r="B1075" s="355"/>
      <c r="C1075" s="194"/>
      <c r="D1075" s="195"/>
      <c r="E1075" s="196"/>
      <c r="F1075" s="196"/>
      <c r="G1075" s="356"/>
      <c r="H1075" s="356"/>
      <c r="I1075" s="194"/>
    </row>
    <row r="1076" spans="2:9">
      <c r="B1076" s="355"/>
      <c r="C1076" s="194"/>
      <c r="D1076" s="195"/>
      <c r="E1076" s="196"/>
      <c r="F1076" s="196"/>
      <c r="G1076" s="356"/>
      <c r="H1076" s="356"/>
      <c r="I1076" s="194"/>
    </row>
    <row r="1077" spans="2:9">
      <c r="B1077" s="355"/>
      <c r="C1077" s="194"/>
      <c r="D1077" s="195"/>
      <c r="E1077" s="196"/>
      <c r="F1077" s="196"/>
      <c r="G1077" s="356"/>
      <c r="H1077" s="356"/>
      <c r="I1077" s="194"/>
    </row>
    <row r="1078" spans="2:9">
      <c r="B1078" s="355"/>
      <c r="C1078" s="194"/>
      <c r="D1078" s="195"/>
      <c r="E1078" s="196"/>
      <c r="F1078" s="196"/>
      <c r="G1078" s="356"/>
      <c r="H1078" s="356"/>
      <c r="I1078" s="194"/>
    </row>
    <row r="1079" spans="2:9">
      <c r="B1079" s="355"/>
      <c r="C1079" s="194"/>
      <c r="D1079" s="195"/>
      <c r="E1079" s="196"/>
      <c r="F1079" s="196"/>
      <c r="G1079" s="356"/>
      <c r="H1079" s="356"/>
      <c r="I1079" s="194"/>
    </row>
    <row r="1080" spans="2:9">
      <c r="B1080" s="355"/>
      <c r="C1080" s="194"/>
      <c r="D1080" s="195"/>
      <c r="E1080" s="196"/>
      <c r="F1080" s="196"/>
      <c r="G1080" s="356"/>
      <c r="H1080" s="356"/>
      <c r="I1080" s="194"/>
    </row>
    <row r="1081" spans="2:9">
      <c r="B1081" s="355"/>
      <c r="C1081" s="194"/>
      <c r="D1081" s="195"/>
      <c r="E1081" s="196"/>
      <c r="F1081" s="196"/>
      <c r="G1081" s="356"/>
      <c r="H1081" s="356"/>
      <c r="I1081" s="194"/>
    </row>
    <row r="1082" spans="2:9">
      <c r="B1082" s="355"/>
      <c r="C1082" s="194"/>
      <c r="D1082" s="195"/>
      <c r="E1082" s="196"/>
      <c r="F1082" s="196"/>
      <c r="G1082" s="356"/>
      <c r="H1082" s="356"/>
      <c r="I1082" s="194"/>
    </row>
    <row r="1083" spans="2:9">
      <c r="B1083" s="355"/>
      <c r="C1083" s="194"/>
      <c r="D1083" s="195"/>
      <c r="E1083" s="196"/>
      <c r="F1083" s="196"/>
      <c r="G1083" s="356"/>
      <c r="H1083" s="356"/>
      <c r="I1083" s="194"/>
    </row>
    <row r="1084" spans="2:9">
      <c r="B1084" s="355"/>
      <c r="C1084" s="194"/>
      <c r="D1084" s="195"/>
      <c r="E1084" s="196"/>
      <c r="F1084" s="196"/>
      <c r="G1084" s="356"/>
      <c r="H1084" s="356"/>
      <c r="I1084" s="194"/>
    </row>
    <row r="1085" spans="2:9">
      <c r="B1085" s="355"/>
      <c r="C1085" s="194"/>
      <c r="D1085" s="195"/>
      <c r="E1085" s="196"/>
      <c r="F1085" s="196"/>
      <c r="G1085" s="356"/>
      <c r="H1085" s="356"/>
      <c r="I1085" s="194"/>
    </row>
    <row r="1086" spans="2:9">
      <c r="B1086" s="355"/>
      <c r="C1086" s="194"/>
      <c r="D1086" s="195"/>
      <c r="E1086" s="196"/>
      <c r="F1086" s="196"/>
      <c r="G1086" s="356"/>
      <c r="H1086" s="356"/>
      <c r="I1086" s="194"/>
    </row>
    <row r="1087" spans="2:9">
      <c r="B1087" s="355"/>
      <c r="C1087" s="194"/>
      <c r="D1087" s="195"/>
      <c r="E1087" s="196"/>
      <c r="F1087" s="196"/>
      <c r="G1087" s="356"/>
      <c r="H1087" s="356"/>
      <c r="I1087" s="194"/>
    </row>
    <row r="1088" spans="2:9">
      <c r="B1088" s="355"/>
      <c r="C1088" s="194"/>
      <c r="D1088" s="195"/>
      <c r="E1088" s="196"/>
      <c r="F1088" s="196"/>
      <c r="G1088" s="356"/>
      <c r="H1088" s="356"/>
      <c r="I1088" s="194"/>
    </row>
    <row r="1089" spans="2:9">
      <c r="B1089" s="355"/>
      <c r="C1089" s="194"/>
      <c r="D1089" s="195"/>
      <c r="E1089" s="196"/>
      <c r="F1089" s="196"/>
      <c r="G1089" s="356"/>
      <c r="H1089" s="356"/>
      <c r="I1089" s="194"/>
    </row>
    <row r="1090" spans="2:9">
      <c r="B1090" s="355"/>
      <c r="C1090" s="194"/>
      <c r="D1090" s="195"/>
      <c r="E1090" s="196"/>
      <c r="F1090" s="196"/>
      <c r="G1090" s="356"/>
      <c r="H1090" s="356"/>
      <c r="I1090" s="194"/>
    </row>
    <row r="1091" spans="2:9">
      <c r="B1091" s="355"/>
      <c r="C1091" s="194"/>
      <c r="D1091" s="195"/>
      <c r="E1091" s="196"/>
      <c r="F1091" s="196"/>
      <c r="G1091" s="356"/>
      <c r="H1091" s="356"/>
      <c r="I1091" s="194"/>
    </row>
    <row r="1092" spans="2:9">
      <c r="B1092" s="355"/>
      <c r="C1092" s="194"/>
      <c r="D1092" s="195"/>
      <c r="E1092" s="196"/>
      <c r="F1092" s="196"/>
      <c r="G1092" s="356"/>
      <c r="H1092" s="356"/>
      <c r="I1092" s="194"/>
    </row>
    <row r="1093" spans="2:9">
      <c r="B1093" s="355"/>
      <c r="C1093" s="194"/>
      <c r="D1093" s="195"/>
      <c r="E1093" s="196"/>
      <c r="F1093" s="196"/>
      <c r="G1093" s="356"/>
      <c r="H1093" s="356"/>
      <c r="I1093" s="194"/>
    </row>
    <row r="1094" spans="2:9">
      <c r="B1094" s="355"/>
      <c r="C1094" s="194"/>
      <c r="D1094" s="195"/>
      <c r="E1094" s="196"/>
      <c r="F1094" s="196"/>
      <c r="G1094" s="356"/>
      <c r="H1094" s="356"/>
      <c r="I1094" s="194"/>
    </row>
    <row r="1095" spans="2:9">
      <c r="B1095" s="355"/>
      <c r="C1095" s="194"/>
      <c r="D1095" s="195"/>
      <c r="E1095" s="196"/>
      <c r="F1095" s="196"/>
      <c r="G1095" s="356"/>
      <c r="H1095" s="356"/>
      <c r="I1095" s="194"/>
    </row>
    <row r="1096" spans="2:9">
      <c r="B1096" s="355"/>
      <c r="C1096" s="194"/>
      <c r="D1096" s="195"/>
      <c r="E1096" s="196"/>
      <c r="F1096" s="196"/>
      <c r="G1096" s="356"/>
      <c r="H1096" s="356"/>
      <c r="I1096" s="194"/>
    </row>
    <row r="1097" spans="2:9">
      <c r="B1097" s="355"/>
      <c r="C1097" s="194"/>
      <c r="D1097" s="195"/>
      <c r="E1097" s="196"/>
      <c r="F1097" s="196"/>
      <c r="G1097" s="356"/>
      <c r="H1097" s="356"/>
      <c r="I1097" s="194"/>
    </row>
    <row r="1098" spans="2:9">
      <c r="B1098" s="355"/>
      <c r="C1098" s="194"/>
      <c r="D1098" s="195"/>
      <c r="E1098" s="196"/>
      <c r="F1098" s="196"/>
      <c r="G1098" s="356"/>
      <c r="H1098" s="356"/>
      <c r="I1098" s="194"/>
    </row>
    <row r="1099" spans="2:9">
      <c r="B1099" s="355"/>
      <c r="C1099" s="194"/>
      <c r="D1099" s="195"/>
      <c r="E1099" s="196"/>
      <c r="F1099" s="196"/>
      <c r="G1099" s="356"/>
      <c r="H1099" s="356"/>
      <c r="I1099" s="194"/>
    </row>
    <row r="1100" spans="2:9">
      <c r="B1100" s="355"/>
      <c r="C1100" s="194"/>
      <c r="D1100" s="195"/>
      <c r="E1100" s="196"/>
      <c r="F1100" s="196"/>
      <c r="G1100" s="356"/>
      <c r="H1100" s="356"/>
      <c r="I1100" s="194"/>
    </row>
    <row r="1101" spans="2:9">
      <c r="B1101" s="355"/>
      <c r="C1101" s="194"/>
      <c r="D1101" s="195"/>
      <c r="E1101" s="196"/>
      <c r="F1101" s="196"/>
      <c r="G1101" s="356"/>
      <c r="H1101" s="356"/>
      <c r="I1101" s="194"/>
    </row>
    <row r="1102" spans="2:9">
      <c r="B1102" s="355"/>
      <c r="C1102" s="194"/>
      <c r="D1102" s="195"/>
      <c r="E1102" s="196"/>
      <c r="F1102" s="196"/>
      <c r="G1102" s="356"/>
      <c r="H1102" s="356"/>
      <c r="I1102" s="194"/>
    </row>
    <row r="1103" spans="2:9">
      <c r="B1103" s="355"/>
      <c r="C1103" s="194"/>
      <c r="D1103" s="195"/>
      <c r="E1103" s="196"/>
      <c r="F1103" s="196"/>
      <c r="G1103" s="356"/>
      <c r="H1103" s="356"/>
      <c r="I1103" s="194"/>
    </row>
    <row r="1104" spans="2:9">
      <c r="B1104" s="355"/>
      <c r="C1104" s="194"/>
      <c r="D1104" s="195"/>
      <c r="E1104" s="196"/>
      <c r="F1104" s="196"/>
      <c r="G1104" s="356"/>
      <c r="H1104" s="356"/>
      <c r="I1104" s="194"/>
    </row>
    <row r="1105" spans="2:9">
      <c r="B1105" s="355"/>
      <c r="C1105" s="194"/>
      <c r="D1105" s="195"/>
      <c r="E1105" s="196"/>
      <c r="F1105" s="196"/>
      <c r="G1105" s="356"/>
      <c r="H1105" s="356"/>
      <c r="I1105" s="194"/>
    </row>
    <row r="1106" spans="2:9">
      <c r="B1106" s="355"/>
      <c r="C1106" s="194"/>
      <c r="D1106" s="195"/>
      <c r="E1106" s="196"/>
      <c r="F1106" s="196"/>
      <c r="G1106" s="356"/>
      <c r="H1106" s="356"/>
      <c r="I1106" s="194"/>
    </row>
    <row r="1107" spans="2:9">
      <c r="B1107" s="355"/>
      <c r="C1107" s="194"/>
      <c r="D1107" s="195"/>
      <c r="E1107" s="196"/>
      <c r="F1107" s="196"/>
      <c r="G1107" s="356"/>
      <c r="H1107" s="356"/>
      <c r="I1107" s="194"/>
    </row>
    <row r="1108" spans="2:9">
      <c r="B1108" s="355"/>
      <c r="C1108" s="194"/>
      <c r="D1108" s="195"/>
      <c r="E1108" s="196"/>
      <c r="F1108" s="196"/>
      <c r="G1108" s="356"/>
      <c r="H1108" s="356"/>
      <c r="I1108" s="194"/>
    </row>
    <row r="1109" spans="2:9">
      <c r="B1109" s="355"/>
      <c r="C1109" s="194"/>
      <c r="D1109" s="195"/>
      <c r="E1109" s="196"/>
      <c r="F1109" s="196"/>
      <c r="G1109" s="356"/>
      <c r="H1109" s="356"/>
      <c r="I1109" s="194"/>
    </row>
    <row r="1110" spans="2:9">
      <c r="B1110" s="355"/>
      <c r="C1110" s="194"/>
      <c r="D1110" s="195"/>
      <c r="E1110" s="196"/>
      <c r="F1110" s="196"/>
      <c r="G1110" s="356"/>
      <c r="H1110" s="356"/>
      <c r="I1110" s="194"/>
    </row>
    <row r="1111" spans="2:9">
      <c r="B1111" s="355"/>
      <c r="C1111" s="194"/>
      <c r="D1111" s="195"/>
      <c r="E1111" s="196"/>
      <c r="F1111" s="196"/>
      <c r="G1111" s="356"/>
      <c r="H1111" s="356"/>
      <c r="I1111" s="194"/>
    </row>
    <row r="1112" spans="2:9">
      <c r="B1112" s="355"/>
      <c r="C1112" s="194"/>
      <c r="D1112" s="195"/>
      <c r="E1112" s="196"/>
      <c r="F1112" s="196"/>
      <c r="G1112" s="356"/>
      <c r="H1112" s="356"/>
      <c r="I1112" s="194"/>
    </row>
    <row r="1113" spans="2:9">
      <c r="B1113" s="355"/>
      <c r="C1113" s="194"/>
      <c r="D1113" s="195"/>
      <c r="E1113" s="196"/>
      <c r="F1113" s="196"/>
      <c r="G1113" s="356"/>
      <c r="H1113" s="356"/>
      <c r="I1113" s="194"/>
    </row>
    <row r="1114" spans="2:9">
      <c r="B1114" s="355"/>
      <c r="C1114" s="194"/>
      <c r="D1114" s="195"/>
      <c r="E1114" s="196"/>
      <c r="F1114" s="196"/>
      <c r="G1114" s="356"/>
      <c r="H1114" s="356"/>
      <c r="I1114" s="194"/>
    </row>
    <row r="1115" spans="2:9">
      <c r="B1115" s="355"/>
      <c r="C1115" s="194"/>
      <c r="D1115" s="195"/>
      <c r="E1115" s="196"/>
      <c r="F1115" s="196"/>
      <c r="G1115" s="356"/>
      <c r="H1115" s="356"/>
      <c r="I1115" s="194"/>
    </row>
    <row r="1116" spans="2:9">
      <c r="B1116" s="355"/>
      <c r="C1116" s="194"/>
      <c r="D1116" s="195"/>
      <c r="E1116" s="196"/>
      <c r="F1116" s="196"/>
      <c r="G1116" s="356"/>
      <c r="H1116" s="356"/>
      <c r="I1116" s="194"/>
    </row>
    <row r="1117" spans="2:9">
      <c r="B1117" s="355"/>
      <c r="C1117" s="194"/>
      <c r="D1117" s="195"/>
      <c r="E1117" s="196"/>
      <c r="F1117" s="196"/>
      <c r="G1117" s="356"/>
      <c r="H1117" s="356"/>
      <c r="I1117" s="194"/>
    </row>
    <row r="1118" spans="2:9">
      <c r="B1118" s="355"/>
      <c r="C1118" s="194"/>
      <c r="D1118" s="195"/>
      <c r="E1118" s="196"/>
      <c r="F1118" s="196"/>
      <c r="G1118" s="356"/>
      <c r="H1118" s="356"/>
      <c r="I1118" s="194"/>
    </row>
    <row r="1119" spans="2:9">
      <c r="B1119" s="355"/>
      <c r="C1119" s="194"/>
      <c r="D1119" s="195"/>
      <c r="E1119" s="196"/>
      <c r="F1119" s="196"/>
      <c r="G1119" s="356"/>
      <c r="H1119" s="356"/>
      <c r="I1119" s="194"/>
    </row>
    <row r="1120" spans="2:9">
      <c r="B1120" s="355"/>
      <c r="C1120" s="194"/>
      <c r="D1120" s="195"/>
      <c r="E1120" s="196"/>
      <c r="F1120" s="196"/>
      <c r="G1120" s="356"/>
      <c r="H1120" s="356"/>
      <c r="I1120" s="194"/>
    </row>
    <row r="1121" spans="2:9">
      <c r="B1121" s="355"/>
      <c r="C1121" s="194"/>
      <c r="D1121" s="195"/>
      <c r="E1121" s="196"/>
      <c r="F1121" s="196"/>
      <c r="G1121" s="356"/>
      <c r="H1121" s="356"/>
      <c r="I1121" s="194"/>
    </row>
    <row r="1122" spans="2:9">
      <c r="B1122" s="355"/>
      <c r="C1122" s="194"/>
      <c r="D1122" s="195"/>
      <c r="E1122" s="196"/>
      <c r="F1122" s="196"/>
      <c r="G1122" s="356"/>
      <c r="H1122" s="356"/>
      <c r="I1122" s="194"/>
    </row>
    <row r="1123" spans="2:9">
      <c r="B1123" s="355"/>
      <c r="C1123" s="194"/>
      <c r="D1123" s="195"/>
      <c r="E1123" s="196"/>
      <c r="F1123" s="196"/>
      <c r="G1123" s="356"/>
      <c r="H1123" s="356"/>
      <c r="I1123" s="194"/>
    </row>
    <row r="1124" spans="2:9">
      <c r="B1124" s="355"/>
      <c r="C1124" s="194"/>
      <c r="D1124" s="195"/>
      <c r="E1124" s="196"/>
      <c r="F1124" s="196"/>
      <c r="G1124" s="356"/>
      <c r="H1124" s="356"/>
      <c r="I1124" s="194"/>
    </row>
    <row r="1125" spans="2:9">
      <c r="B1125" s="355"/>
      <c r="C1125" s="194"/>
      <c r="D1125" s="195"/>
      <c r="E1125" s="196"/>
      <c r="F1125" s="196"/>
      <c r="G1125" s="356"/>
      <c r="H1125" s="356"/>
      <c r="I1125" s="194"/>
    </row>
    <row r="1126" spans="2:9">
      <c r="B1126" s="355"/>
      <c r="C1126" s="194"/>
      <c r="D1126" s="195"/>
      <c r="E1126" s="196"/>
      <c r="F1126" s="196"/>
      <c r="G1126" s="356"/>
      <c r="H1126" s="356"/>
      <c r="I1126" s="194"/>
    </row>
    <row r="1127" spans="2:9">
      <c r="B1127" s="355"/>
      <c r="C1127" s="194"/>
      <c r="D1127" s="195"/>
      <c r="E1127" s="196"/>
      <c r="F1127" s="196"/>
      <c r="G1127" s="356"/>
      <c r="H1127" s="356"/>
      <c r="I1127" s="194"/>
    </row>
    <row r="1128" spans="2:9">
      <c r="B1128" s="355"/>
      <c r="C1128" s="194"/>
      <c r="D1128" s="195"/>
      <c r="E1128" s="196"/>
      <c r="F1128" s="196"/>
      <c r="G1128" s="356"/>
      <c r="H1128" s="356"/>
      <c r="I1128" s="194"/>
    </row>
    <row r="1129" spans="2:9">
      <c r="B1129" s="355"/>
      <c r="C1129" s="194"/>
      <c r="D1129" s="195"/>
      <c r="E1129" s="196"/>
      <c r="F1129" s="196"/>
      <c r="G1129" s="356"/>
      <c r="H1129" s="356"/>
      <c r="I1129" s="194"/>
    </row>
    <row r="1130" spans="2:9">
      <c r="B1130" s="355"/>
      <c r="C1130" s="194"/>
      <c r="D1130" s="195"/>
      <c r="E1130" s="196"/>
      <c r="F1130" s="196"/>
      <c r="G1130" s="356"/>
      <c r="H1130" s="356"/>
      <c r="I1130" s="194"/>
    </row>
    <row r="1131" spans="2:9">
      <c r="B1131" s="355"/>
      <c r="C1131" s="194"/>
      <c r="D1131" s="195"/>
      <c r="E1131" s="196"/>
      <c r="F1131" s="196"/>
      <c r="G1131" s="356"/>
      <c r="H1131" s="356"/>
      <c r="I1131" s="194"/>
    </row>
    <row r="1132" spans="2:9">
      <c r="B1132" s="355"/>
      <c r="C1132" s="194"/>
      <c r="D1132" s="195"/>
      <c r="E1132" s="196"/>
      <c r="F1132" s="196"/>
      <c r="G1132" s="356"/>
      <c r="H1132" s="356"/>
      <c r="I1132" s="194"/>
    </row>
    <row r="1133" spans="2:9">
      <c r="B1133" s="355"/>
      <c r="C1133" s="194"/>
      <c r="D1133" s="195"/>
      <c r="E1133" s="196"/>
      <c r="F1133" s="196"/>
      <c r="G1133" s="356"/>
      <c r="H1133" s="356"/>
      <c r="I1133" s="194"/>
    </row>
    <row r="1134" spans="2:9">
      <c r="B1134" s="355"/>
      <c r="C1134" s="194"/>
      <c r="D1134" s="195"/>
      <c r="E1134" s="196"/>
      <c r="F1134" s="196"/>
      <c r="G1134" s="356"/>
      <c r="H1134" s="356"/>
      <c r="I1134" s="194"/>
    </row>
    <row r="1135" spans="2:9">
      <c r="B1135" s="355"/>
      <c r="C1135" s="194"/>
      <c r="D1135" s="195"/>
      <c r="E1135" s="196"/>
      <c r="F1135" s="196"/>
      <c r="G1135" s="356"/>
      <c r="H1135" s="356"/>
      <c r="I1135" s="194"/>
    </row>
    <row r="1136" spans="2:9">
      <c r="B1136" s="355"/>
      <c r="C1136" s="194"/>
      <c r="D1136" s="195"/>
      <c r="E1136" s="196"/>
      <c r="F1136" s="196"/>
      <c r="G1136" s="356"/>
      <c r="H1136" s="356"/>
      <c r="I1136" s="194"/>
    </row>
    <row r="1137" spans="2:9">
      <c r="B1137" s="355"/>
      <c r="C1137" s="194"/>
      <c r="D1137" s="195"/>
      <c r="E1137" s="196"/>
      <c r="F1137" s="196"/>
      <c r="G1137" s="356"/>
      <c r="H1137" s="356"/>
      <c r="I1137" s="194"/>
    </row>
    <row r="1138" spans="2:9">
      <c r="B1138" s="355"/>
      <c r="C1138" s="194"/>
      <c r="D1138" s="195"/>
      <c r="E1138" s="196"/>
      <c r="F1138" s="196"/>
      <c r="G1138" s="356"/>
      <c r="H1138" s="356"/>
      <c r="I1138" s="194"/>
    </row>
    <row r="1139" spans="2:9">
      <c r="B1139" s="355"/>
      <c r="C1139" s="194"/>
      <c r="D1139" s="195"/>
      <c r="E1139" s="196"/>
      <c r="F1139" s="196"/>
      <c r="G1139" s="356"/>
      <c r="H1139" s="356"/>
      <c r="I1139" s="194"/>
    </row>
    <row r="1140" spans="2:9">
      <c r="B1140" s="355"/>
      <c r="C1140" s="194"/>
      <c r="D1140" s="195"/>
      <c r="E1140" s="196"/>
      <c r="F1140" s="196"/>
      <c r="G1140" s="356"/>
      <c r="H1140" s="356"/>
      <c r="I1140" s="194"/>
    </row>
    <row r="1141" spans="2:9">
      <c r="B1141" s="355"/>
      <c r="C1141" s="194"/>
      <c r="D1141" s="195"/>
      <c r="E1141" s="196"/>
      <c r="F1141" s="196"/>
      <c r="G1141" s="356"/>
      <c r="H1141" s="356"/>
      <c r="I1141" s="194"/>
    </row>
    <row r="1142" spans="2:9">
      <c r="B1142" s="355"/>
      <c r="C1142" s="194"/>
      <c r="D1142" s="195"/>
      <c r="E1142" s="196"/>
      <c r="F1142" s="196"/>
      <c r="G1142" s="356"/>
      <c r="H1142" s="356"/>
      <c r="I1142" s="194"/>
    </row>
    <row r="1143" spans="2:9">
      <c r="B1143" s="355"/>
      <c r="C1143" s="194"/>
      <c r="D1143" s="195"/>
      <c r="E1143" s="196"/>
      <c r="F1143" s="196"/>
      <c r="G1143" s="356"/>
      <c r="H1143" s="356"/>
      <c r="I1143" s="194"/>
    </row>
    <row r="1144" spans="2:9">
      <c r="B1144" s="355"/>
      <c r="C1144" s="194"/>
      <c r="D1144" s="195"/>
      <c r="E1144" s="196"/>
      <c r="F1144" s="196"/>
      <c r="G1144" s="356"/>
      <c r="H1144" s="356"/>
      <c r="I1144" s="194"/>
    </row>
    <row r="1145" spans="2:9">
      <c r="B1145" s="355"/>
      <c r="C1145" s="194"/>
      <c r="D1145" s="195"/>
      <c r="E1145" s="196"/>
      <c r="F1145" s="196"/>
      <c r="G1145" s="356"/>
      <c r="H1145" s="356"/>
      <c r="I1145" s="194"/>
    </row>
    <row r="1146" spans="2:9">
      <c r="B1146" s="355"/>
      <c r="C1146" s="194"/>
      <c r="D1146" s="195"/>
      <c r="E1146" s="196"/>
      <c r="F1146" s="196"/>
      <c r="G1146" s="356"/>
      <c r="H1146" s="356"/>
      <c r="I1146" s="194"/>
    </row>
    <row r="1147" spans="2:9">
      <c r="B1147" s="355"/>
      <c r="C1147" s="194"/>
      <c r="D1147" s="195"/>
      <c r="E1147" s="196"/>
      <c r="F1147" s="196"/>
      <c r="G1147" s="356"/>
      <c r="H1147" s="356"/>
      <c r="I1147" s="194"/>
    </row>
    <row r="1148" spans="2:9">
      <c r="B1148" s="355"/>
      <c r="C1148" s="194"/>
      <c r="D1148" s="195"/>
      <c r="E1148" s="196"/>
      <c r="F1148" s="196"/>
      <c r="G1148" s="356"/>
      <c r="H1148" s="356"/>
      <c r="I1148" s="194"/>
    </row>
    <row r="1149" spans="2:9">
      <c r="B1149" s="355"/>
      <c r="C1149" s="194"/>
      <c r="D1149" s="195"/>
      <c r="E1149" s="196"/>
      <c r="F1149" s="196"/>
      <c r="G1149" s="356"/>
      <c r="H1149" s="356"/>
      <c r="I1149" s="194"/>
    </row>
    <row r="1150" spans="2:9">
      <c r="B1150" s="355"/>
      <c r="C1150" s="194"/>
      <c r="D1150" s="195"/>
      <c r="E1150" s="196"/>
      <c r="F1150" s="196"/>
      <c r="G1150" s="356"/>
      <c r="H1150" s="356"/>
      <c r="I1150" s="194"/>
    </row>
    <row r="1151" spans="2:9">
      <c r="B1151" s="355"/>
      <c r="C1151" s="194"/>
      <c r="D1151" s="195"/>
      <c r="E1151" s="196"/>
      <c r="F1151" s="196"/>
      <c r="G1151" s="356"/>
      <c r="H1151" s="356"/>
      <c r="I1151" s="194"/>
    </row>
    <row r="1152" spans="2:9">
      <c r="B1152" s="370"/>
      <c r="C1152" s="194"/>
      <c r="D1152" s="195"/>
      <c r="E1152" s="196"/>
      <c r="F1152" s="196"/>
      <c r="G1152" s="356"/>
      <c r="H1152" s="356"/>
      <c r="I1152" s="194"/>
    </row>
    <row r="1153" spans="2:9">
      <c r="B1153" s="370"/>
      <c r="C1153" s="194"/>
      <c r="D1153" s="195"/>
      <c r="E1153" s="196"/>
      <c r="F1153" s="196"/>
      <c r="G1153" s="356"/>
      <c r="H1153" s="356"/>
      <c r="I1153" s="194"/>
    </row>
    <row r="1154" spans="2:9">
      <c r="B1154" s="370"/>
      <c r="C1154" s="194"/>
      <c r="D1154" s="195"/>
      <c r="E1154" s="196"/>
      <c r="F1154" s="196"/>
      <c r="G1154" s="356"/>
      <c r="H1154" s="356"/>
      <c r="I1154" s="194"/>
    </row>
    <row r="1155" spans="2:9">
      <c r="B1155" s="370"/>
      <c r="C1155" s="194"/>
      <c r="D1155" s="195"/>
      <c r="E1155" s="196"/>
      <c r="F1155" s="196"/>
      <c r="G1155" s="356"/>
      <c r="H1155" s="356"/>
      <c r="I1155" s="194"/>
    </row>
    <row r="1156" spans="2:9">
      <c r="B1156" s="370"/>
      <c r="C1156" s="194"/>
      <c r="D1156" s="195"/>
      <c r="E1156" s="196"/>
      <c r="F1156" s="196"/>
      <c r="G1156" s="356"/>
      <c r="H1156" s="356"/>
      <c r="I1156" s="194"/>
    </row>
    <row r="1157" spans="2:9">
      <c r="B1157" s="370"/>
      <c r="C1157" s="194"/>
      <c r="D1157" s="195"/>
      <c r="E1157" s="196"/>
      <c r="F1157" s="196"/>
      <c r="G1157" s="356"/>
      <c r="H1157" s="356"/>
      <c r="I1157" s="194"/>
    </row>
    <row r="1158" spans="2:9">
      <c r="B1158" s="370"/>
      <c r="C1158" s="194"/>
      <c r="D1158" s="195"/>
      <c r="E1158" s="196"/>
      <c r="F1158" s="197"/>
      <c r="G1158" s="356"/>
      <c r="H1158" s="356"/>
      <c r="I1158" s="194"/>
    </row>
    <row r="1159" spans="2:9">
      <c r="B1159" s="370"/>
      <c r="C1159" s="194"/>
      <c r="D1159" s="195"/>
      <c r="E1159" s="196"/>
      <c r="F1159" s="197"/>
      <c r="G1159" s="356"/>
      <c r="H1159" s="356"/>
      <c r="I1159" s="194"/>
    </row>
    <row r="1160" spans="2:9">
      <c r="B1160" s="370"/>
      <c r="C1160" s="194"/>
      <c r="D1160" s="195"/>
      <c r="E1160" s="196"/>
      <c r="F1160" s="197"/>
      <c r="G1160" s="356"/>
      <c r="H1160" s="356"/>
      <c r="I1160" s="194"/>
    </row>
    <row r="1161" spans="2:9">
      <c r="B1161" s="370"/>
      <c r="C1161" s="194"/>
      <c r="D1161" s="195"/>
      <c r="E1161" s="196"/>
      <c r="F1161" s="197"/>
      <c r="G1161" s="356"/>
      <c r="H1161" s="356"/>
      <c r="I1161" s="194"/>
    </row>
    <row r="1162" spans="2:9">
      <c r="B1162" s="370"/>
      <c r="C1162" s="194"/>
      <c r="D1162" s="195"/>
      <c r="E1162" s="196"/>
      <c r="F1162" s="197"/>
      <c r="G1162" s="356"/>
      <c r="H1162" s="356"/>
      <c r="I1162" s="194"/>
    </row>
    <row r="1163" spans="2:9">
      <c r="B1163" s="370"/>
      <c r="C1163" s="194"/>
      <c r="D1163" s="195"/>
      <c r="E1163" s="196"/>
      <c r="F1163" s="197"/>
      <c r="G1163" s="356"/>
      <c r="H1163" s="356"/>
      <c r="I1163" s="194"/>
    </row>
    <row r="1164" spans="2:9">
      <c r="B1164" s="370"/>
      <c r="C1164" s="194"/>
      <c r="D1164" s="195"/>
      <c r="E1164" s="196"/>
      <c r="F1164" s="197"/>
      <c r="G1164" s="356"/>
      <c r="H1164" s="356"/>
      <c r="I1164" s="194"/>
    </row>
    <row r="1165" spans="2:9">
      <c r="B1165" s="370"/>
      <c r="C1165" s="194"/>
      <c r="D1165" s="195"/>
      <c r="E1165" s="196"/>
      <c r="F1165" s="197"/>
      <c r="G1165" s="356"/>
      <c r="H1165" s="356"/>
      <c r="I1165" s="194"/>
    </row>
    <row r="1166" spans="2:9">
      <c r="B1166" s="370"/>
      <c r="C1166" s="194"/>
      <c r="D1166" s="195"/>
      <c r="E1166" s="196"/>
      <c r="F1166" s="197"/>
      <c r="G1166" s="356"/>
      <c r="H1166" s="356"/>
      <c r="I1166" s="194"/>
    </row>
    <row r="1167" spans="2:9">
      <c r="B1167" s="370"/>
      <c r="C1167" s="194"/>
      <c r="D1167" s="195"/>
      <c r="E1167" s="196"/>
      <c r="F1167" s="197"/>
      <c r="G1167" s="356"/>
      <c r="H1167" s="356"/>
      <c r="I1167" s="194"/>
    </row>
    <row r="1168" spans="2:9">
      <c r="B1168" s="370"/>
      <c r="C1168" s="194"/>
      <c r="D1168" s="195"/>
      <c r="E1168" s="196"/>
      <c r="F1168" s="197"/>
      <c r="G1168" s="356"/>
      <c r="H1168" s="356"/>
      <c r="I1168" s="194"/>
    </row>
    <row r="1169" spans="2:9">
      <c r="B1169" s="370"/>
      <c r="C1169" s="194"/>
      <c r="D1169" s="195"/>
      <c r="E1169" s="196"/>
      <c r="F1169" s="197"/>
      <c r="G1169" s="356"/>
      <c r="H1169" s="356"/>
      <c r="I1169" s="194"/>
    </row>
    <row r="1170" spans="2:9">
      <c r="B1170" s="370"/>
      <c r="C1170" s="194"/>
      <c r="D1170" s="195"/>
      <c r="E1170" s="196"/>
      <c r="F1170" s="197"/>
      <c r="G1170" s="356"/>
      <c r="H1170" s="356"/>
      <c r="I1170" s="194"/>
    </row>
    <row r="1171" spans="2:9">
      <c r="B1171" s="370"/>
      <c r="C1171" s="194"/>
      <c r="D1171" s="195"/>
      <c r="E1171" s="196"/>
      <c r="F1171" s="197"/>
      <c r="G1171" s="356"/>
      <c r="H1171" s="356"/>
      <c r="I1171" s="194"/>
    </row>
    <row r="1172" spans="2:9">
      <c r="B1172" s="370"/>
      <c r="C1172" s="194"/>
      <c r="D1172" s="195"/>
      <c r="E1172" s="196"/>
      <c r="F1172" s="197"/>
      <c r="G1172" s="356"/>
      <c r="H1172" s="356"/>
    </row>
    <row r="1173" spans="2:9">
      <c r="B1173" s="370"/>
      <c r="C1173" s="194"/>
      <c r="D1173" s="195"/>
      <c r="E1173" s="196"/>
      <c r="F1173" s="197"/>
      <c r="G1173" s="356"/>
      <c r="H1173" s="356"/>
    </row>
    <row r="1174" spans="2:9">
      <c r="B1174" s="370"/>
      <c r="C1174" s="194"/>
      <c r="D1174" s="195"/>
      <c r="E1174" s="196"/>
      <c r="F1174" s="197"/>
      <c r="G1174" s="356"/>
      <c r="H1174" s="356"/>
    </row>
    <row r="1175" spans="2:9">
      <c r="B1175" s="370"/>
      <c r="C1175" s="194"/>
      <c r="D1175" s="195"/>
      <c r="E1175" s="196"/>
      <c r="F1175" s="197"/>
      <c r="G1175" s="356"/>
      <c r="H1175" s="356"/>
    </row>
    <row r="1176" spans="2:9">
      <c r="B1176" s="370"/>
      <c r="C1176" s="194"/>
      <c r="D1176" s="195"/>
      <c r="E1176" s="196"/>
      <c r="F1176" s="197"/>
      <c r="G1176" s="356"/>
      <c r="H1176" s="356"/>
    </row>
    <row r="1177" spans="2:9">
      <c r="B1177" s="370"/>
      <c r="C1177" s="194"/>
      <c r="D1177" s="195"/>
      <c r="E1177" s="196"/>
      <c r="F1177" s="197"/>
      <c r="G1177" s="356"/>
      <c r="H1177" s="356"/>
    </row>
    <row r="1178" spans="2:9">
      <c r="B1178" s="370"/>
      <c r="C1178" s="194"/>
      <c r="D1178" s="195"/>
      <c r="E1178" s="196"/>
      <c r="F1178" s="197"/>
      <c r="G1178" s="356"/>
      <c r="H1178" s="356"/>
    </row>
    <row r="1179" spans="2:9">
      <c r="B1179" s="370"/>
      <c r="C1179" s="194"/>
      <c r="D1179" s="195"/>
      <c r="E1179" s="196"/>
      <c r="F1179" s="197"/>
      <c r="G1179" s="356"/>
      <c r="H1179" s="356"/>
    </row>
    <row r="1180" spans="2:9">
      <c r="B1180" s="370"/>
      <c r="C1180" s="194"/>
      <c r="D1180" s="195"/>
      <c r="E1180" s="196"/>
      <c r="F1180" s="197"/>
      <c r="G1180" s="356"/>
      <c r="H1180" s="356"/>
    </row>
    <row r="1181" spans="2:9">
      <c r="B1181" s="370"/>
      <c r="C1181" s="194"/>
      <c r="D1181" s="195"/>
      <c r="E1181" s="196"/>
      <c r="F1181" s="197"/>
      <c r="G1181" s="356"/>
      <c r="H1181" s="356"/>
    </row>
    <row r="1182" spans="2:9">
      <c r="B1182" s="370"/>
      <c r="C1182" s="194"/>
      <c r="D1182" s="195"/>
      <c r="E1182" s="196"/>
      <c r="F1182" s="197"/>
      <c r="G1182" s="356"/>
      <c r="H1182" s="356"/>
    </row>
    <row r="1183" spans="2:9">
      <c r="B1183" s="370"/>
      <c r="C1183" s="194"/>
      <c r="D1183" s="195"/>
      <c r="E1183" s="196"/>
      <c r="F1183" s="197"/>
      <c r="G1183" s="356"/>
      <c r="H1183" s="356"/>
    </row>
    <row r="1184" spans="2:9">
      <c r="B1184" s="370"/>
      <c r="C1184" s="194"/>
      <c r="D1184" s="195"/>
      <c r="E1184" s="196"/>
      <c r="F1184" s="197"/>
      <c r="G1184" s="356"/>
      <c r="H1184" s="356"/>
    </row>
    <row r="1185" spans="2:8">
      <c r="B1185" s="370"/>
      <c r="C1185" s="194"/>
      <c r="D1185" s="195"/>
      <c r="E1185" s="196"/>
      <c r="F1185" s="197"/>
      <c r="G1185" s="356"/>
      <c r="H1185" s="356"/>
    </row>
    <row r="1186" spans="2:8">
      <c r="B1186" s="370"/>
      <c r="C1186" s="194"/>
      <c r="D1186" s="195"/>
      <c r="E1186" s="196"/>
      <c r="F1186" s="197"/>
      <c r="G1186" s="356"/>
      <c r="H1186" s="356"/>
    </row>
    <row r="1187" spans="2:8">
      <c r="B1187" s="370"/>
      <c r="C1187" s="194"/>
      <c r="D1187" s="195"/>
      <c r="E1187" s="196"/>
      <c r="F1187" s="197"/>
      <c r="G1187" s="356"/>
      <c r="H1187" s="356"/>
    </row>
    <row r="1188" spans="2:8">
      <c r="B1188" s="370"/>
      <c r="C1188" s="194"/>
      <c r="D1188" s="195"/>
      <c r="E1188" s="196"/>
      <c r="F1188" s="197"/>
      <c r="G1188" s="356"/>
      <c r="H1188" s="356"/>
    </row>
    <row r="1189" spans="2:8">
      <c r="B1189" s="370"/>
      <c r="C1189" s="194"/>
      <c r="D1189" s="195"/>
      <c r="E1189" s="196"/>
      <c r="F1189" s="197"/>
      <c r="G1189" s="356"/>
      <c r="H1189" s="356"/>
    </row>
    <row r="1190" spans="2:8">
      <c r="B1190" s="370"/>
      <c r="C1190" s="194"/>
      <c r="D1190" s="195"/>
      <c r="E1190" s="196"/>
      <c r="F1190" s="197"/>
      <c r="G1190" s="356"/>
      <c r="H1190" s="356"/>
    </row>
    <row r="1191" spans="2:8">
      <c r="B1191" s="370"/>
      <c r="C1191" s="194"/>
      <c r="D1191" s="195"/>
      <c r="E1191" s="196"/>
      <c r="F1191" s="197"/>
      <c r="G1191" s="356"/>
      <c r="H1191" s="356"/>
    </row>
    <row r="1192" spans="2:8">
      <c r="B1192" s="370"/>
      <c r="C1192" s="194"/>
      <c r="D1192" s="195"/>
      <c r="E1192" s="196"/>
      <c r="F1192" s="197"/>
      <c r="G1192" s="356"/>
      <c r="H1192" s="356"/>
    </row>
    <row r="1193" spans="2:8">
      <c r="B1193" s="370"/>
      <c r="C1193" s="194"/>
      <c r="D1193" s="195"/>
      <c r="E1193" s="196"/>
      <c r="F1193" s="197"/>
      <c r="G1193" s="356"/>
      <c r="H1193" s="356"/>
    </row>
    <row r="1194" spans="2:8">
      <c r="B1194" s="370"/>
      <c r="C1194" s="194"/>
      <c r="D1194" s="195"/>
      <c r="E1194" s="196"/>
      <c r="F1194" s="197"/>
      <c r="G1194" s="356"/>
      <c r="H1194" s="356"/>
    </row>
    <row r="1195" spans="2:8">
      <c r="B1195" s="370"/>
      <c r="C1195" s="194"/>
      <c r="D1195" s="195"/>
      <c r="E1195" s="196"/>
      <c r="F1195" s="197"/>
      <c r="G1195" s="356"/>
      <c r="H1195" s="356"/>
    </row>
    <row r="1196" spans="2:8">
      <c r="B1196" s="370"/>
      <c r="C1196" s="194"/>
      <c r="D1196" s="195"/>
      <c r="E1196" s="196"/>
      <c r="F1196" s="197"/>
      <c r="G1196" s="356"/>
      <c r="H1196" s="356"/>
    </row>
    <row r="1197" spans="2:8">
      <c r="B1197" s="370"/>
      <c r="C1197" s="194"/>
      <c r="D1197" s="195"/>
      <c r="E1197" s="196"/>
      <c r="F1197" s="197"/>
      <c r="G1197" s="356"/>
      <c r="H1197" s="356"/>
    </row>
    <row r="1198" spans="2:8">
      <c r="B1198" s="370"/>
      <c r="C1198" s="194"/>
      <c r="D1198" s="195"/>
      <c r="E1198" s="196"/>
      <c r="F1198" s="197"/>
      <c r="G1198" s="356"/>
      <c r="H1198" s="356"/>
    </row>
    <row r="1199" spans="2:8">
      <c r="B1199" s="370"/>
      <c r="C1199" s="194"/>
      <c r="D1199" s="195"/>
      <c r="E1199" s="196"/>
      <c r="F1199" s="197"/>
      <c r="G1199" s="356"/>
      <c r="H1199" s="356"/>
    </row>
    <row r="1200" spans="2:8">
      <c r="B1200" s="370"/>
      <c r="C1200" s="194"/>
      <c r="D1200" s="195"/>
      <c r="E1200" s="196"/>
      <c r="F1200" s="197"/>
      <c r="G1200" s="356"/>
      <c r="H1200" s="356"/>
    </row>
    <row r="1201" spans="2:8">
      <c r="B1201" s="370"/>
      <c r="C1201" s="194"/>
      <c r="D1201" s="195"/>
      <c r="E1201" s="196"/>
      <c r="F1201" s="197"/>
      <c r="G1201" s="356"/>
      <c r="H1201" s="356"/>
    </row>
    <row r="1202" spans="2:8">
      <c r="B1202" s="370"/>
      <c r="C1202" s="194"/>
      <c r="E1202" s="196"/>
      <c r="F1202" s="197"/>
      <c r="G1202" s="356"/>
      <c r="H1202" s="356"/>
    </row>
    <row r="1203" spans="2:8">
      <c r="B1203" s="370"/>
      <c r="C1203" s="194"/>
      <c r="E1203" s="196"/>
      <c r="F1203" s="197"/>
      <c r="G1203" s="356"/>
      <c r="H1203" s="356"/>
    </row>
    <row r="1204" spans="2:8">
      <c r="B1204" s="370"/>
      <c r="C1204" s="194"/>
      <c r="E1204" s="196"/>
      <c r="F1204" s="197"/>
      <c r="G1204" s="356"/>
      <c r="H1204" s="356"/>
    </row>
    <row r="1205" spans="2:8">
      <c r="B1205" s="370"/>
      <c r="C1205" s="194"/>
      <c r="E1205" s="196"/>
      <c r="F1205" s="197"/>
      <c r="G1205" s="356"/>
      <c r="H1205" s="356"/>
    </row>
    <row r="1206" spans="2:8">
      <c r="B1206" s="370"/>
      <c r="C1206" s="194"/>
      <c r="E1206" s="196"/>
      <c r="F1206" s="197"/>
      <c r="G1206" s="356"/>
      <c r="H1206" s="356"/>
    </row>
    <row r="1207" spans="2:8">
      <c r="B1207" s="370"/>
      <c r="C1207" s="194"/>
      <c r="E1207" s="196"/>
      <c r="F1207" s="197"/>
      <c r="G1207" s="356"/>
      <c r="H1207" s="356"/>
    </row>
    <row r="1208" spans="2:8">
      <c r="B1208" s="370"/>
      <c r="C1208" s="194"/>
      <c r="E1208" s="196"/>
      <c r="F1208" s="197"/>
      <c r="G1208" s="356"/>
      <c r="H1208" s="356"/>
    </row>
    <row r="1209" spans="2:8">
      <c r="B1209" s="370"/>
      <c r="C1209" s="194"/>
      <c r="E1209" s="196"/>
      <c r="F1209" s="197"/>
      <c r="G1209" s="356"/>
      <c r="H1209" s="356"/>
    </row>
    <row r="1210" spans="2:8">
      <c r="B1210" s="370"/>
      <c r="C1210" s="194"/>
      <c r="E1210" s="196"/>
      <c r="F1210" s="197"/>
      <c r="G1210" s="356"/>
      <c r="H1210" s="356"/>
    </row>
    <row r="1211" spans="2:8">
      <c r="B1211" s="370"/>
      <c r="C1211" s="194"/>
      <c r="E1211" s="196"/>
      <c r="F1211" s="197"/>
      <c r="G1211" s="356"/>
      <c r="H1211" s="356"/>
    </row>
    <row r="1212" spans="2:8">
      <c r="B1212" s="370"/>
      <c r="C1212" s="194"/>
      <c r="E1212" s="196"/>
      <c r="F1212" s="197"/>
      <c r="G1212" s="356"/>
      <c r="H1212" s="356"/>
    </row>
    <row r="1213" spans="2:8">
      <c r="B1213" s="370"/>
      <c r="C1213" s="194"/>
      <c r="E1213" s="196"/>
      <c r="F1213" s="197"/>
      <c r="G1213" s="356"/>
      <c r="H1213" s="356"/>
    </row>
    <row r="1214" spans="2:8">
      <c r="B1214" s="370"/>
      <c r="C1214" s="194"/>
      <c r="E1214" s="196"/>
      <c r="F1214" s="197"/>
      <c r="G1214" s="356"/>
      <c r="H1214" s="356"/>
    </row>
    <row r="1215" spans="2:8">
      <c r="B1215" s="370"/>
      <c r="C1215" s="194"/>
      <c r="E1215" s="196"/>
      <c r="F1215" s="197"/>
      <c r="G1215" s="356"/>
      <c r="H1215" s="356"/>
    </row>
    <row r="1216" spans="2:8">
      <c r="B1216" s="370"/>
      <c r="C1216" s="194"/>
      <c r="E1216" s="196"/>
      <c r="F1216" s="197"/>
      <c r="G1216" s="356"/>
      <c r="H1216" s="356"/>
    </row>
    <row r="1217" spans="2:8">
      <c r="B1217" s="370"/>
      <c r="C1217" s="194"/>
      <c r="E1217" s="196"/>
      <c r="F1217" s="197"/>
      <c r="G1217" s="356"/>
      <c r="H1217" s="356"/>
    </row>
    <row r="1218" spans="2:8">
      <c r="B1218" s="370"/>
      <c r="C1218" s="194"/>
      <c r="E1218" s="196"/>
      <c r="F1218" s="197"/>
      <c r="G1218" s="356"/>
      <c r="H1218" s="356"/>
    </row>
    <row r="1219" spans="2:8">
      <c r="B1219" s="370"/>
      <c r="C1219" s="194"/>
      <c r="E1219" s="196"/>
      <c r="F1219" s="197"/>
      <c r="G1219" s="356"/>
      <c r="H1219" s="356"/>
    </row>
    <row r="1220" spans="2:8">
      <c r="B1220" s="370"/>
      <c r="C1220" s="194"/>
      <c r="E1220" s="196"/>
      <c r="F1220" s="197"/>
      <c r="G1220" s="356"/>
      <c r="H1220" s="356"/>
    </row>
    <row r="1221" spans="2:8">
      <c r="B1221" s="370"/>
      <c r="C1221" s="194"/>
      <c r="E1221" s="196"/>
      <c r="F1221" s="197"/>
      <c r="G1221" s="356"/>
      <c r="H1221" s="356"/>
    </row>
    <row r="1222" spans="2:8">
      <c r="B1222" s="370"/>
      <c r="C1222" s="194"/>
      <c r="E1222" s="196"/>
      <c r="F1222" s="197"/>
      <c r="G1222" s="356"/>
      <c r="H1222" s="356"/>
    </row>
    <row r="1223" spans="2:8">
      <c r="B1223" s="370"/>
      <c r="C1223" s="194"/>
      <c r="E1223" s="196"/>
      <c r="F1223" s="197"/>
      <c r="G1223" s="356"/>
      <c r="H1223" s="356"/>
    </row>
    <row r="1224" spans="2:8">
      <c r="B1224" s="370"/>
      <c r="C1224" s="194"/>
      <c r="E1224" s="196"/>
      <c r="F1224" s="197"/>
      <c r="G1224" s="356"/>
      <c r="H1224" s="356"/>
    </row>
    <row r="1225" spans="2:8">
      <c r="B1225" s="370"/>
      <c r="C1225" s="194"/>
      <c r="E1225" s="196"/>
      <c r="F1225" s="197"/>
      <c r="G1225" s="356"/>
      <c r="H1225" s="356"/>
    </row>
    <row r="1226" spans="2:8">
      <c r="B1226" s="370"/>
      <c r="C1226" s="194"/>
      <c r="E1226" s="196"/>
      <c r="F1226" s="197"/>
      <c r="G1226" s="356"/>
      <c r="H1226" s="356"/>
    </row>
    <row r="1227" spans="2:8">
      <c r="B1227" s="370"/>
      <c r="C1227" s="194"/>
      <c r="E1227" s="196"/>
      <c r="F1227" s="197"/>
      <c r="G1227" s="356"/>
      <c r="H1227" s="356"/>
    </row>
    <row r="1228" spans="2:8">
      <c r="B1228" s="370"/>
      <c r="C1228" s="194"/>
      <c r="E1228" s="196"/>
      <c r="F1228" s="197"/>
      <c r="G1228" s="356"/>
      <c r="H1228" s="356"/>
    </row>
    <row r="1229" spans="2:8">
      <c r="B1229" s="370"/>
      <c r="C1229" s="194"/>
      <c r="E1229" s="196"/>
      <c r="F1229" s="197"/>
      <c r="G1229" s="356"/>
      <c r="H1229" s="356"/>
    </row>
    <row r="1230" spans="2:8">
      <c r="B1230" s="370"/>
      <c r="C1230" s="194"/>
      <c r="E1230" s="196"/>
      <c r="F1230" s="197"/>
      <c r="G1230" s="356"/>
      <c r="H1230" s="356"/>
    </row>
    <row r="1231" spans="2:8">
      <c r="B1231" s="370"/>
      <c r="C1231" s="194"/>
      <c r="E1231" s="196"/>
      <c r="F1231" s="197"/>
      <c r="G1231" s="356"/>
      <c r="H1231" s="356"/>
    </row>
    <row r="1232" spans="2:8">
      <c r="B1232" s="370"/>
      <c r="C1232" s="194"/>
      <c r="E1232" s="196"/>
      <c r="G1232" s="356"/>
      <c r="H1232" s="356"/>
    </row>
    <row r="1233" spans="2:8">
      <c r="B1233" s="371"/>
      <c r="E1233" s="196"/>
      <c r="G1233" s="356"/>
      <c r="H1233" s="356"/>
    </row>
    <row r="1234" spans="2:8">
      <c r="B1234" s="371"/>
      <c r="E1234" s="196"/>
      <c r="G1234" s="356"/>
      <c r="H1234" s="356"/>
    </row>
    <row r="1235" spans="2:8">
      <c r="B1235" s="371"/>
      <c r="E1235" s="196"/>
      <c r="G1235" s="356"/>
      <c r="H1235" s="356"/>
    </row>
    <row r="1236" spans="2:8">
      <c r="B1236" s="371"/>
      <c r="E1236" s="196"/>
      <c r="G1236" s="356"/>
      <c r="H1236" s="356"/>
    </row>
    <row r="1237" spans="2:8">
      <c r="B1237" s="371"/>
      <c r="E1237" s="196"/>
      <c r="G1237" s="356"/>
      <c r="H1237" s="356"/>
    </row>
    <row r="1238" spans="2:8">
      <c r="B1238" s="371"/>
      <c r="E1238" s="196"/>
      <c r="G1238" s="356"/>
      <c r="H1238" s="356"/>
    </row>
    <row r="1239" spans="2:8">
      <c r="B1239" s="145"/>
      <c r="E1239" s="196"/>
      <c r="G1239" s="356"/>
      <c r="H1239" s="356"/>
    </row>
    <row r="1240" spans="2:8">
      <c r="B1240" s="145"/>
      <c r="E1240" s="196"/>
      <c r="G1240" s="356"/>
      <c r="H1240" s="356"/>
    </row>
    <row r="1241" spans="2:8">
      <c r="B1241" s="145"/>
      <c r="E1241" s="196"/>
      <c r="G1241" s="357"/>
      <c r="H1241" s="357"/>
    </row>
    <row r="1242" spans="2:8">
      <c r="B1242" s="145"/>
      <c r="E1242" s="196"/>
      <c r="G1242" s="357"/>
      <c r="H1242" s="357"/>
    </row>
    <row r="1243" spans="2:8">
      <c r="B1243" s="145"/>
      <c r="E1243" s="196"/>
      <c r="G1243" s="357"/>
      <c r="H1243" s="357"/>
    </row>
    <row r="1244" spans="2:8">
      <c r="B1244" s="145"/>
      <c r="E1244" s="196"/>
      <c r="G1244" s="357"/>
      <c r="H1244" s="357"/>
    </row>
    <row r="1245" spans="2:8">
      <c r="B1245" s="145"/>
      <c r="E1245" s="196"/>
      <c r="G1245" s="357"/>
      <c r="H1245" s="357"/>
    </row>
    <row r="1246" spans="2:8">
      <c r="B1246" s="145"/>
      <c r="E1246" s="196"/>
      <c r="G1246" s="357"/>
      <c r="H1246" s="357"/>
    </row>
    <row r="1247" spans="2:8">
      <c r="B1247" s="145"/>
      <c r="E1247" s="196"/>
      <c r="G1247" s="357"/>
      <c r="H1247" s="357"/>
    </row>
    <row r="1248" spans="2:8">
      <c r="B1248" s="145"/>
      <c r="E1248" s="196"/>
      <c r="G1248" s="357"/>
      <c r="H1248" s="357"/>
    </row>
    <row r="1249" spans="2:8">
      <c r="B1249" s="145"/>
      <c r="E1249" s="196"/>
      <c r="G1249" s="357"/>
      <c r="H1249" s="357"/>
    </row>
    <row r="1250" spans="2:8">
      <c r="B1250" s="145"/>
      <c r="E1250" s="196"/>
      <c r="G1250" s="357"/>
      <c r="H1250" s="357"/>
    </row>
    <row r="1251" spans="2:8">
      <c r="B1251" s="145"/>
      <c r="E1251" s="196"/>
      <c r="G1251" s="357"/>
      <c r="H1251" s="357"/>
    </row>
    <row r="1252" spans="2:8">
      <c r="B1252" s="145"/>
      <c r="E1252" s="196"/>
      <c r="G1252" s="357"/>
      <c r="H1252" s="357"/>
    </row>
    <row r="1253" spans="2:8">
      <c r="B1253" s="145"/>
      <c r="E1253" s="196"/>
      <c r="G1253" s="357"/>
      <c r="H1253" s="357"/>
    </row>
    <row r="1254" spans="2:8">
      <c r="B1254" s="145"/>
      <c r="E1254" s="196"/>
      <c r="G1254" s="357"/>
      <c r="H1254" s="357"/>
    </row>
    <row r="1255" spans="2:8">
      <c r="B1255" s="145"/>
      <c r="E1255" s="196"/>
      <c r="G1255" s="357"/>
      <c r="H1255" s="357"/>
    </row>
    <row r="1256" spans="2:8">
      <c r="B1256" s="145"/>
      <c r="E1256" s="196"/>
      <c r="G1256" s="357"/>
      <c r="H1256" s="357"/>
    </row>
    <row r="1257" spans="2:8">
      <c r="B1257" s="145"/>
      <c r="E1257" s="196"/>
      <c r="G1257" s="357"/>
      <c r="H1257" s="357"/>
    </row>
    <row r="1258" spans="2:8">
      <c r="B1258" s="145"/>
      <c r="E1258" s="196"/>
      <c r="G1258" s="357"/>
      <c r="H1258" s="357"/>
    </row>
    <row r="1259" spans="2:8">
      <c r="B1259" s="145"/>
      <c r="E1259" s="196"/>
      <c r="G1259" s="357"/>
      <c r="H1259" s="357"/>
    </row>
    <row r="1260" spans="2:8">
      <c r="B1260" s="145"/>
      <c r="E1260" s="196"/>
      <c r="G1260" s="357"/>
      <c r="H1260" s="357"/>
    </row>
    <row r="1261" spans="2:8">
      <c r="B1261" s="145"/>
      <c r="E1261" s="196"/>
      <c r="G1261" s="357"/>
      <c r="H1261" s="357"/>
    </row>
    <row r="1262" spans="2:8">
      <c r="B1262" s="145"/>
      <c r="E1262" s="196"/>
      <c r="G1262" s="357"/>
      <c r="H1262" s="357"/>
    </row>
    <row r="1263" spans="2:8">
      <c r="B1263" s="145"/>
      <c r="E1263" s="196"/>
      <c r="G1263" s="357"/>
      <c r="H1263" s="357"/>
    </row>
    <row r="1264" spans="2:8">
      <c r="B1264" s="145"/>
      <c r="E1264" s="196"/>
      <c r="G1264" s="357"/>
      <c r="H1264" s="357"/>
    </row>
    <row r="1265" spans="2:8">
      <c r="B1265" s="145"/>
      <c r="E1265" s="196"/>
      <c r="G1265" s="357"/>
      <c r="H1265" s="357"/>
    </row>
    <row r="1266" spans="2:8">
      <c r="B1266" s="145"/>
      <c r="E1266" s="196"/>
      <c r="G1266" s="357"/>
      <c r="H1266" s="357"/>
    </row>
    <row r="1267" spans="2:8">
      <c r="B1267" s="145"/>
      <c r="E1267" s="196"/>
      <c r="G1267" s="357"/>
      <c r="H1267" s="357"/>
    </row>
    <row r="1268" spans="2:8">
      <c r="B1268" s="145"/>
      <c r="E1268" s="196"/>
      <c r="G1268" s="357"/>
      <c r="H1268" s="357"/>
    </row>
    <row r="1269" spans="2:8">
      <c r="B1269" s="145"/>
      <c r="E1269" s="196"/>
      <c r="G1269" s="357"/>
      <c r="H1269" s="357"/>
    </row>
    <row r="1270" spans="2:8">
      <c r="B1270" s="145"/>
      <c r="E1270" s="196"/>
      <c r="G1270" s="357"/>
      <c r="H1270" s="357"/>
    </row>
    <row r="1271" spans="2:8">
      <c r="B1271" s="145"/>
      <c r="E1271" s="196"/>
      <c r="G1271" s="357"/>
      <c r="H1271" s="357"/>
    </row>
    <row r="1272" spans="2:8">
      <c r="B1272" s="145"/>
      <c r="E1272" s="196"/>
      <c r="G1272" s="357"/>
      <c r="H1272" s="357"/>
    </row>
    <row r="1273" spans="2:8">
      <c r="B1273" s="145"/>
      <c r="E1273" s="196"/>
      <c r="G1273" s="357"/>
      <c r="H1273" s="357"/>
    </row>
    <row r="1274" spans="2:8">
      <c r="B1274" s="145"/>
      <c r="E1274" s="196"/>
      <c r="G1274" s="357"/>
      <c r="H1274" s="357"/>
    </row>
    <row r="1275" spans="2:8">
      <c r="B1275" s="145"/>
      <c r="E1275" s="196"/>
      <c r="G1275" s="357"/>
      <c r="H1275" s="357"/>
    </row>
    <row r="1276" spans="2:8">
      <c r="B1276" s="145"/>
      <c r="E1276" s="196"/>
      <c r="G1276" s="357"/>
      <c r="H1276" s="357"/>
    </row>
    <row r="1277" spans="2:8">
      <c r="B1277" s="145"/>
      <c r="E1277" s="196"/>
      <c r="G1277" s="357"/>
      <c r="H1277" s="357"/>
    </row>
    <row r="1278" spans="2:8">
      <c r="B1278" s="145"/>
      <c r="E1278" s="196"/>
      <c r="G1278" s="357"/>
      <c r="H1278" s="357"/>
    </row>
    <row r="1279" spans="2:8">
      <c r="E1279" s="196"/>
      <c r="G1279" s="357"/>
      <c r="H1279" s="357"/>
    </row>
    <row r="1280" spans="2:8">
      <c r="E1280" s="196"/>
      <c r="G1280" s="357"/>
      <c r="H1280" s="357"/>
    </row>
    <row r="1281" spans="5:8">
      <c r="E1281" s="196"/>
      <c r="G1281" s="357"/>
      <c r="H1281" s="357"/>
    </row>
    <row r="1282" spans="5:8">
      <c r="E1282" s="196"/>
      <c r="G1282" s="357"/>
      <c r="H1282" s="357"/>
    </row>
    <row r="1283" spans="5:8">
      <c r="E1283" s="196"/>
      <c r="G1283" s="357"/>
      <c r="H1283" s="357"/>
    </row>
    <row r="1284" spans="5:8">
      <c r="E1284" s="196"/>
      <c r="G1284" s="357"/>
      <c r="H1284" s="357"/>
    </row>
    <row r="1285" spans="5:8">
      <c r="E1285" s="196"/>
      <c r="G1285" s="357"/>
      <c r="H1285" s="357"/>
    </row>
    <row r="1286" spans="5:8">
      <c r="E1286" s="196"/>
      <c r="G1286" s="357"/>
      <c r="H1286" s="357"/>
    </row>
    <row r="1287" spans="5:8">
      <c r="E1287" s="196"/>
      <c r="G1287" s="357"/>
      <c r="H1287" s="357"/>
    </row>
    <row r="1288" spans="5:8">
      <c r="E1288" s="196"/>
      <c r="G1288" s="357"/>
      <c r="H1288" s="357"/>
    </row>
    <row r="1289" spans="5:8">
      <c r="E1289" s="196"/>
      <c r="G1289" s="357"/>
      <c r="H1289" s="357"/>
    </row>
    <row r="1290" spans="5:8">
      <c r="E1290" s="196"/>
      <c r="G1290" s="357"/>
      <c r="H1290" s="357"/>
    </row>
    <row r="1291" spans="5:8">
      <c r="E1291" s="196"/>
      <c r="G1291" s="357"/>
      <c r="H1291" s="357"/>
    </row>
    <row r="1292" spans="5:8">
      <c r="E1292" s="196"/>
      <c r="G1292" s="357"/>
      <c r="H1292" s="357"/>
    </row>
    <row r="1293" spans="5:8">
      <c r="E1293" s="196"/>
      <c r="G1293" s="357"/>
      <c r="H1293" s="357"/>
    </row>
    <row r="1294" spans="5:8">
      <c r="E1294" s="196"/>
      <c r="G1294" s="357"/>
      <c r="H1294" s="357"/>
    </row>
    <row r="1295" spans="5:8">
      <c r="E1295" s="196"/>
      <c r="G1295" s="357"/>
      <c r="H1295" s="357"/>
    </row>
    <row r="1296" spans="5:8">
      <c r="E1296" s="196"/>
      <c r="G1296" s="357"/>
      <c r="H1296" s="357"/>
    </row>
    <row r="1297" spans="5:8">
      <c r="E1297" s="196"/>
      <c r="G1297" s="357"/>
      <c r="H1297" s="357"/>
    </row>
    <row r="1298" spans="5:8">
      <c r="E1298" s="196"/>
      <c r="G1298" s="357"/>
      <c r="H1298" s="357"/>
    </row>
    <row r="1299" spans="5:8">
      <c r="E1299" s="196"/>
      <c r="G1299" s="357"/>
      <c r="H1299" s="357"/>
    </row>
    <row r="1300" spans="5:8">
      <c r="E1300" s="196"/>
      <c r="G1300" s="357"/>
      <c r="H1300" s="357"/>
    </row>
    <row r="1301" spans="5:8">
      <c r="E1301" s="196"/>
      <c r="G1301" s="357"/>
      <c r="H1301" s="357"/>
    </row>
    <row r="1302" spans="5:8">
      <c r="E1302" s="196"/>
      <c r="G1302" s="357"/>
      <c r="H1302" s="357"/>
    </row>
    <row r="1303" spans="5:8">
      <c r="E1303" s="196"/>
      <c r="G1303" s="357"/>
      <c r="H1303" s="357"/>
    </row>
    <row r="1304" spans="5:8">
      <c r="E1304" s="196"/>
      <c r="G1304" s="357"/>
      <c r="H1304" s="357"/>
    </row>
    <row r="1305" spans="5:8">
      <c r="E1305" s="196"/>
      <c r="G1305" s="357"/>
      <c r="H1305" s="357"/>
    </row>
    <row r="1306" spans="5:8">
      <c r="E1306" s="196"/>
      <c r="G1306" s="357"/>
      <c r="H1306" s="357"/>
    </row>
    <row r="1307" spans="5:8">
      <c r="E1307" s="196"/>
      <c r="G1307" s="357"/>
      <c r="H1307" s="357"/>
    </row>
    <row r="1308" spans="5:8">
      <c r="E1308" s="196"/>
      <c r="G1308" s="357"/>
      <c r="H1308" s="357"/>
    </row>
    <row r="1309" spans="5:8">
      <c r="E1309" s="196"/>
      <c r="G1309" s="357"/>
      <c r="H1309" s="357"/>
    </row>
    <row r="1310" spans="5:8">
      <c r="G1310" s="357"/>
      <c r="H1310" s="357"/>
    </row>
    <row r="1311" spans="5:8">
      <c r="G1311" s="357"/>
      <c r="H1311" s="357"/>
    </row>
    <row r="1312" spans="5:8">
      <c r="G1312" s="357"/>
      <c r="H1312" s="357"/>
    </row>
    <row r="1313" spans="7:8">
      <c r="G1313" s="357"/>
      <c r="H1313" s="357"/>
    </row>
    <row r="1314" spans="7:8">
      <c r="G1314" s="357"/>
      <c r="H1314" s="357"/>
    </row>
    <row r="1315" spans="7:8">
      <c r="G1315" s="357"/>
      <c r="H1315" s="357"/>
    </row>
    <row r="1316" spans="7:8">
      <c r="G1316" s="357"/>
      <c r="H1316" s="357"/>
    </row>
    <row r="1317" spans="7:8">
      <c r="G1317" s="357"/>
      <c r="H1317" s="357"/>
    </row>
    <row r="1318" spans="7:8">
      <c r="G1318" s="357"/>
      <c r="H1318" s="357"/>
    </row>
    <row r="1319" spans="7:8">
      <c r="G1319" s="357"/>
      <c r="H1319" s="357"/>
    </row>
    <row r="1320" spans="7:8">
      <c r="G1320" s="357"/>
      <c r="H1320" s="357"/>
    </row>
    <row r="1321" spans="7:8">
      <c r="G1321" s="357"/>
      <c r="H1321" s="357"/>
    </row>
    <row r="1322" spans="7:8">
      <c r="G1322" s="357"/>
      <c r="H1322" s="357"/>
    </row>
    <row r="1323" spans="7:8">
      <c r="G1323" s="357"/>
      <c r="H1323" s="357"/>
    </row>
    <row r="1324" spans="7:8">
      <c r="G1324" s="357"/>
      <c r="H1324" s="357"/>
    </row>
    <row r="1325" spans="7:8">
      <c r="G1325" s="357"/>
      <c r="H1325" s="357"/>
    </row>
    <row r="1326" spans="7:8">
      <c r="G1326" s="357"/>
      <c r="H1326" s="357"/>
    </row>
    <row r="1327" spans="7:8">
      <c r="G1327" s="357"/>
      <c r="H1327" s="357"/>
    </row>
    <row r="1328" spans="7:8">
      <c r="G1328" s="357"/>
      <c r="H1328" s="357"/>
    </row>
    <row r="1329" spans="7:8">
      <c r="G1329" s="357"/>
      <c r="H1329" s="357"/>
    </row>
    <row r="1330" spans="7:8">
      <c r="G1330" s="357"/>
      <c r="H1330" s="357"/>
    </row>
    <row r="1331" spans="7:8">
      <c r="G1331" s="357"/>
      <c r="H1331" s="357"/>
    </row>
    <row r="1332" spans="7:8">
      <c r="G1332" s="357"/>
      <c r="H1332" s="357"/>
    </row>
    <row r="1333" spans="7:8">
      <c r="G1333" s="357"/>
      <c r="H1333" s="357"/>
    </row>
    <row r="1334" spans="7:8">
      <c r="G1334" s="357"/>
      <c r="H1334" s="357"/>
    </row>
    <row r="1335" spans="7:8">
      <c r="G1335" s="357"/>
      <c r="H1335" s="357"/>
    </row>
    <row r="1336" spans="7:8">
      <c r="G1336" s="357"/>
      <c r="H1336" s="357"/>
    </row>
    <row r="1337" spans="7:8">
      <c r="G1337" s="357"/>
      <c r="H1337" s="357"/>
    </row>
    <row r="1338" spans="7:8">
      <c r="G1338" s="357"/>
      <c r="H1338" s="357"/>
    </row>
    <row r="1339" spans="7:8">
      <c r="G1339" s="357"/>
      <c r="H1339" s="357"/>
    </row>
    <row r="1340" spans="7:8">
      <c r="G1340" s="357"/>
      <c r="H1340" s="357"/>
    </row>
    <row r="1341" spans="7:8">
      <c r="G1341" s="357"/>
      <c r="H1341" s="357"/>
    </row>
    <row r="1342" spans="7:8">
      <c r="G1342" s="357"/>
      <c r="H1342" s="357"/>
    </row>
    <row r="1343" spans="7:8">
      <c r="G1343" s="357"/>
      <c r="H1343" s="357"/>
    </row>
    <row r="1344" spans="7:8">
      <c r="G1344" s="357"/>
      <c r="H1344" s="357"/>
    </row>
    <row r="1345" spans="7:8">
      <c r="G1345" s="357"/>
      <c r="H1345" s="357"/>
    </row>
    <row r="1346" spans="7:8">
      <c r="G1346" s="357"/>
      <c r="H1346" s="357"/>
    </row>
    <row r="1347" spans="7:8">
      <c r="G1347" s="357"/>
      <c r="H1347" s="357"/>
    </row>
    <row r="1348" spans="7:8">
      <c r="G1348" s="357"/>
      <c r="H1348" s="357"/>
    </row>
    <row r="1349" spans="7:8">
      <c r="G1349" s="357"/>
      <c r="H1349" s="357"/>
    </row>
    <row r="1350" spans="7:8">
      <c r="G1350" s="357"/>
      <c r="H1350" s="357"/>
    </row>
    <row r="1351" spans="7:8">
      <c r="G1351" s="357"/>
      <c r="H1351" s="357"/>
    </row>
    <row r="1352" spans="7:8">
      <c r="G1352" s="357"/>
      <c r="H1352" s="357"/>
    </row>
    <row r="1353" spans="7:8">
      <c r="G1353" s="357"/>
      <c r="H1353" s="357"/>
    </row>
    <row r="1354" spans="7:8">
      <c r="G1354" s="357"/>
      <c r="H1354" s="357"/>
    </row>
    <row r="1355" spans="7:8">
      <c r="G1355" s="357"/>
      <c r="H1355" s="357"/>
    </row>
    <row r="1356" spans="7:8">
      <c r="G1356" s="357"/>
      <c r="H1356" s="357"/>
    </row>
    <row r="1357" spans="7:8">
      <c r="G1357" s="357"/>
      <c r="H1357" s="357"/>
    </row>
    <row r="1358" spans="7:8">
      <c r="G1358" s="357"/>
      <c r="H1358" s="357"/>
    </row>
    <row r="1359" spans="7:8">
      <c r="G1359" s="357"/>
      <c r="H1359" s="357"/>
    </row>
    <row r="1360" spans="7:8">
      <c r="G1360" s="357"/>
      <c r="H1360" s="357"/>
    </row>
    <row r="1361" spans="7:8">
      <c r="G1361" s="357"/>
      <c r="H1361" s="357"/>
    </row>
    <row r="1362" spans="7:8">
      <c r="G1362" s="357"/>
      <c r="H1362" s="357"/>
    </row>
    <row r="1363" spans="7:8">
      <c r="G1363" s="357"/>
      <c r="H1363" s="357"/>
    </row>
    <row r="1364" spans="7:8">
      <c r="G1364" s="357"/>
      <c r="H1364" s="357"/>
    </row>
    <row r="1365" spans="7:8">
      <c r="G1365" s="357"/>
      <c r="H1365" s="357"/>
    </row>
    <row r="1366" spans="7:8">
      <c r="G1366" s="357"/>
      <c r="H1366" s="357"/>
    </row>
    <row r="1367" spans="7:8">
      <c r="G1367" s="357"/>
      <c r="H1367" s="357"/>
    </row>
    <row r="1368" spans="7:8">
      <c r="G1368" s="357"/>
      <c r="H1368" s="357"/>
    </row>
    <row r="1369" spans="7:8">
      <c r="G1369" s="357"/>
      <c r="H1369" s="357"/>
    </row>
    <row r="1370" spans="7:8">
      <c r="G1370" s="357"/>
      <c r="H1370" s="357"/>
    </row>
    <row r="1371" spans="7:8">
      <c r="G1371" s="357"/>
      <c r="H1371" s="357"/>
    </row>
    <row r="1372" spans="7:8">
      <c r="G1372" s="357"/>
      <c r="H1372" s="357"/>
    </row>
    <row r="1373" spans="7:8">
      <c r="G1373" s="357"/>
      <c r="H1373" s="357"/>
    </row>
    <row r="1374" spans="7:8">
      <c r="G1374" s="357"/>
      <c r="H1374" s="357"/>
    </row>
    <row r="1375" spans="7:8">
      <c r="G1375" s="357"/>
      <c r="H1375" s="357"/>
    </row>
    <row r="1376" spans="7:8">
      <c r="G1376" s="357"/>
      <c r="H1376" s="357"/>
    </row>
    <row r="1377" spans="7:8">
      <c r="G1377" s="357"/>
      <c r="H1377" s="357"/>
    </row>
    <row r="1378" spans="7:8">
      <c r="G1378" s="357"/>
      <c r="H1378" s="357"/>
    </row>
    <row r="1379" spans="7:8">
      <c r="G1379" s="357"/>
      <c r="H1379" s="357"/>
    </row>
    <row r="1380" spans="7:8">
      <c r="G1380" s="357"/>
      <c r="H1380" s="357"/>
    </row>
    <row r="1381" spans="7:8">
      <c r="G1381" s="357"/>
      <c r="H1381" s="357"/>
    </row>
    <row r="1382" spans="7:8">
      <c r="G1382" s="357"/>
      <c r="H1382" s="357"/>
    </row>
    <row r="1383" spans="7:8">
      <c r="G1383" s="357"/>
      <c r="H1383" s="357"/>
    </row>
    <row r="1384" spans="7:8">
      <c r="G1384" s="357"/>
      <c r="H1384" s="357"/>
    </row>
    <row r="1385" spans="7:8">
      <c r="G1385" s="357"/>
      <c r="H1385" s="357"/>
    </row>
    <row r="1386" spans="7:8">
      <c r="G1386" s="357"/>
      <c r="H1386" s="357"/>
    </row>
    <row r="1387" spans="7:8">
      <c r="G1387" s="357"/>
      <c r="H1387" s="357"/>
    </row>
    <row r="1388" spans="7:8">
      <c r="G1388" s="357"/>
      <c r="H1388" s="357"/>
    </row>
    <row r="1389" spans="7:8">
      <c r="G1389" s="357"/>
      <c r="H1389" s="357"/>
    </row>
    <row r="1390" spans="7:8">
      <c r="G1390" s="357"/>
      <c r="H1390" s="357"/>
    </row>
    <row r="1391" spans="7:8">
      <c r="G1391" s="357"/>
      <c r="H1391" s="357"/>
    </row>
    <row r="1392" spans="7:8">
      <c r="G1392" s="357"/>
      <c r="H1392" s="357"/>
    </row>
    <row r="1393" spans="7:8">
      <c r="G1393" s="357"/>
      <c r="H1393" s="357"/>
    </row>
    <row r="1394" spans="7:8">
      <c r="G1394" s="357"/>
      <c r="H1394" s="357"/>
    </row>
    <row r="1395" spans="7:8">
      <c r="G1395" s="357"/>
      <c r="H1395" s="357"/>
    </row>
    <row r="1396" spans="7:8">
      <c r="G1396" s="357"/>
      <c r="H1396" s="357"/>
    </row>
    <row r="1397" spans="7:8">
      <c r="G1397" s="357"/>
      <c r="H1397" s="357"/>
    </row>
    <row r="1398" spans="7:8">
      <c r="G1398" s="357"/>
      <c r="H1398" s="357"/>
    </row>
    <row r="1399" spans="7:8">
      <c r="G1399" s="357"/>
      <c r="H1399" s="357"/>
    </row>
    <row r="1400" spans="7:8">
      <c r="G1400" s="357"/>
      <c r="H1400" s="357"/>
    </row>
    <row r="1401" spans="7:8">
      <c r="G1401" s="357"/>
      <c r="H1401" s="357"/>
    </row>
    <row r="1402" spans="7:8">
      <c r="G1402" s="357"/>
      <c r="H1402" s="357"/>
    </row>
    <row r="1403" spans="7:8">
      <c r="G1403" s="357"/>
      <c r="H1403" s="357"/>
    </row>
    <row r="1404" spans="7:8">
      <c r="G1404" s="357"/>
      <c r="H1404" s="357"/>
    </row>
    <row r="1405" spans="7:8">
      <c r="G1405" s="357"/>
      <c r="H1405" s="357"/>
    </row>
    <row r="1406" spans="7:8">
      <c r="G1406" s="357"/>
      <c r="H1406" s="357"/>
    </row>
    <row r="1407" spans="7:8">
      <c r="G1407" s="357"/>
      <c r="H1407" s="357"/>
    </row>
    <row r="1408" spans="7:8">
      <c r="G1408" s="357"/>
      <c r="H1408" s="357"/>
    </row>
    <row r="1409" spans="7:8">
      <c r="G1409" s="357"/>
      <c r="H1409" s="357"/>
    </row>
    <row r="1410" spans="7:8">
      <c r="G1410" s="357"/>
      <c r="H1410" s="357"/>
    </row>
    <row r="1411" spans="7:8">
      <c r="G1411" s="357"/>
      <c r="H1411" s="357"/>
    </row>
    <row r="1412" spans="7:8">
      <c r="G1412" s="357"/>
      <c r="H1412" s="357"/>
    </row>
    <row r="1413" spans="7:8">
      <c r="G1413" s="357"/>
      <c r="H1413" s="357"/>
    </row>
    <row r="1414" spans="7:8">
      <c r="G1414" s="357"/>
      <c r="H1414" s="357"/>
    </row>
    <row r="1415" spans="7:8">
      <c r="G1415" s="357"/>
      <c r="H1415" s="357"/>
    </row>
    <row r="1416" spans="7:8">
      <c r="G1416" s="357"/>
      <c r="H1416" s="357"/>
    </row>
    <row r="1417" spans="7:8">
      <c r="G1417" s="357"/>
      <c r="H1417" s="357"/>
    </row>
    <row r="1418" spans="7:8">
      <c r="G1418" s="357"/>
      <c r="H1418" s="357"/>
    </row>
    <row r="1419" spans="7:8">
      <c r="G1419" s="357"/>
      <c r="H1419" s="357"/>
    </row>
    <row r="1420" spans="7:8">
      <c r="G1420" s="357"/>
      <c r="H1420" s="357"/>
    </row>
    <row r="1421" spans="7:8">
      <c r="G1421" s="357"/>
      <c r="H1421" s="357"/>
    </row>
    <row r="1422" spans="7:8">
      <c r="G1422" s="357"/>
      <c r="H1422" s="357"/>
    </row>
    <row r="1423" spans="7:8">
      <c r="G1423" s="357"/>
      <c r="H1423" s="357"/>
    </row>
    <row r="1424" spans="7:8">
      <c r="G1424" s="357"/>
      <c r="H1424" s="357"/>
    </row>
    <row r="1425" spans="7:8">
      <c r="G1425" s="357"/>
      <c r="H1425" s="357"/>
    </row>
    <row r="1426" spans="7:8">
      <c r="G1426" s="357"/>
      <c r="H1426" s="357"/>
    </row>
    <row r="1427" spans="7:8">
      <c r="G1427" s="357"/>
      <c r="H1427" s="357"/>
    </row>
    <row r="1428" spans="7:8">
      <c r="G1428" s="357"/>
      <c r="H1428" s="357"/>
    </row>
    <row r="1429" spans="7:8">
      <c r="G1429" s="357"/>
      <c r="H1429" s="357"/>
    </row>
    <row r="1430" spans="7:8">
      <c r="G1430" s="357"/>
      <c r="H1430" s="357"/>
    </row>
    <row r="1431" spans="7:8">
      <c r="G1431" s="357"/>
      <c r="H1431" s="357"/>
    </row>
    <row r="1432" spans="7:8">
      <c r="G1432" s="357"/>
      <c r="H1432" s="357"/>
    </row>
    <row r="1433" spans="7:8">
      <c r="G1433" s="357"/>
      <c r="H1433" s="357"/>
    </row>
    <row r="1434" spans="7:8">
      <c r="G1434" s="357"/>
      <c r="H1434" s="357"/>
    </row>
    <row r="1435" spans="7:8">
      <c r="G1435" s="357"/>
      <c r="H1435" s="357"/>
    </row>
    <row r="1436" spans="7:8">
      <c r="G1436" s="357"/>
      <c r="H1436" s="357"/>
    </row>
    <row r="1437" spans="7:8">
      <c r="G1437" s="357"/>
      <c r="H1437" s="357"/>
    </row>
    <row r="1438" spans="7:8">
      <c r="G1438" s="357"/>
      <c r="H1438" s="357"/>
    </row>
    <row r="1439" spans="7:8">
      <c r="G1439" s="357"/>
      <c r="H1439" s="357"/>
    </row>
    <row r="1440" spans="7:8">
      <c r="G1440" s="357"/>
      <c r="H1440" s="357"/>
    </row>
    <row r="1441" spans="7:8">
      <c r="G1441" s="357"/>
      <c r="H1441" s="357"/>
    </row>
  </sheetData>
  <sheetProtection algorithmName="SHA-512" hashValue="kDNzogV0U8kYuUVMi4ZNycRBV8Nc9PsW9Ljq7IDTclzR5FoF5NkOk1z2rXeCtnOL5Qe7XEzik3Lb9Vi53L0gsg==" saltValue="C1upRxcStcX+9tMaL8TZtg==" spinCount="100000" sheet="1" selectLockedCells="1"/>
  <customSheetViews>
    <customSheetView guid="{0A7F71D9-5F2C-45E8-A749-47986F050407}" scale="71" zeroValues="0" hiddenColumns="1" showRuler="0" topLeftCell="A46">
      <selection activeCell="J52" sqref="J52"/>
      <rowBreaks count="1" manualBreakCount="1">
        <brk id="47" max="9" man="1"/>
      </rowBreaks>
      <pageMargins left="0.98425196850393704" right="0.59055118110236227" top="0.98425196850393704" bottom="0.98425196850393704" header="0" footer="0"/>
      <printOptions horizontalCentered="1" verticalCentered="1"/>
      <pageSetup paperSize="9" scale="70" orientation="landscape" r:id="rId1"/>
      <headerFooter alignWithMargins="0">
        <oddFooter>&amp;LPág.: &amp;P de &amp;N</oddFooter>
      </headerFooter>
    </customSheetView>
  </customSheetViews>
  <mergeCells count="10">
    <mergeCell ref="A13:A14"/>
    <mergeCell ref="A2:I2"/>
    <mergeCell ref="J13:J14"/>
    <mergeCell ref="I13:I14"/>
    <mergeCell ref="B13:B14"/>
    <mergeCell ref="C13:C14"/>
    <mergeCell ref="D13:D14"/>
    <mergeCell ref="E13:E14"/>
    <mergeCell ref="F13:F14"/>
    <mergeCell ref="B7:G7"/>
  </mergeCells>
  <phoneticPr fontId="6" type="noConversion"/>
  <dataValidations count="3">
    <dataValidation type="whole" operator="greaterThan" allowBlank="1" showInputMessage="1" showErrorMessage="1" sqref="A15:A514">
      <formula1>0</formula1>
    </dataValidation>
    <dataValidation type="date" operator="greaterThan" allowBlank="1" showInputMessage="1" showErrorMessage="1" sqref="E15:F514">
      <formula1>42370</formula1>
    </dataValidation>
    <dataValidation type="decimal" operator="greaterThan" allowBlank="1" showInputMessage="1" showErrorMessage="1" sqref="G15:G119 I122 H15:H514 G121:G514">
      <formula1>0</formula1>
    </dataValidation>
  </dataValidations>
  <pageMargins left="0.27559055118110237" right="0.19685039370078741" top="0.19685039370078741" bottom="0.15748031496062992" header="0" footer="0"/>
  <pageSetup paperSize="9" scale="70" orientation="landscape" r:id="rId2"/>
  <headerFooter alignWithMargins="0">
    <oddFooter>&amp;RFc7.05.03  rev: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1422"/>
  <sheetViews>
    <sheetView showZeros="0" zoomScaleNormal="100" workbookViewId="0">
      <selection activeCell="B17" sqref="B17"/>
    </sheetView>
  </sheetViews>
  <sheetFormatPr baseColWidth="10" defaultRowHeight="12.75"/>
  <cols>
    <col min="1" max="1" width="5.5703125" style="3" customWidth="1"/>
    <col min="2" max="2" width="12" style="3" customWidth="1"/>
    <col min="3" max="3" width="29.42578125" style="3" customWidth="1"/>
    <col min="4" max="4" width="37.5703125" style="3" customWidth="1"/>
    <col min="5" max="8" width="13.7109375" style="3" customWidth="1"/>
    <col min="9" max="9" width="13.7109375" style="153" customWidth="1"/>
    <col min="10" max="10" width="45.7109375" style="3" customWidth="1"/>
    <col min="11" max="11" width="30.7109375" style="3" customWidth="1"/>
    <col min="12" max="13" width="11.42578125" style="3"/>
    <col min="14" max="14" width="11.42578125" style="3" customWidth="1"/>
    <col min="15" max="15" width="11.42578125" style="3" hidden="1" customWidth="1"/>
    <col min="16" max="16384" width="11.42578125" style="3"/>
  </cols>
  <sheetData>
    <row r="1" spans="1:11" ht="13.5" thickBot="1"/>
    <row r="2" spans="1:11" ht="16.5" thickBot="1">
      <c r="A2" s="652" t="s">
        <v>243</v>
      </c>
      <c r="B2" s="653"/>
      <c r="C2" s="653"/>
      <c r="D2" s="653"/>
      <c r="E2" s="653"/>
      <c r="F2" s="653"/>
      <c r="G2" s="653"/>
      <c r="H2" s="653"/>
      <c r="I2" s="653"/>
      <c r="J2" s="654"/>
      <c r="K2" s="352"/>
    </row>
    <row r="3" spans="1:11" ht="13.5" thickBot="1">
      <c r="C3" s="137"/>
      <c r="I3" s="3"/>
    </row>
    <row r="4" spans="1:11" s="390" customFormat="1" ht="22.5" customHeight="1">
      <c r="B4" s="394" t="s">
        <v>233</v>
      </c>
      <c r="C4" s="381"/>
      <c r="D4" s="381"/>
      <c r="E4" s="381"/>
      <c r="F4" s="381"/>
      <c r="G4" s="381"/>
      <c r="H4" s="381"/>
      <c r="I4" s="381"/>
      <c r="J4" s="382"/>
    </row>
    <row r="5" spans="1:11" s="390" customFormat="1">
      <c r="B5" s="383" t="s">
        <v>597</v>
      </c>
      <c r="C5" s="384"/>
      <c r="D5" s="384"/>
      <c r="E5" s="384"/>
      <c r="F5" s="384"/>
      <c r="G5" s="384"/>
      <c r="H5" s="384"/>
      <c r="I5" s="384"/>
      <c r="J5" s="385"/>
    </row>
    <row r="6" spans="1:11" s="390" customFormat="1">
      <c r="B6" s="383" t="s">
        <v>598</v>
      </c>
      <c r="C6" s="384"/>
      <c r="D6" s="384"/>
      <c r="E6" s="384"/>
      <c r="F6" s="384"/>
      <c r="G6" s="384"/>
      <c r="H6" s="384"/>
      <c r="I6" s="384"/>
      <c r="J6" s="385"/>
    </row>
    <row r="7" spans="1:11" s="390" customFormat="1">
      <c r="B7" s="383" t="s">
        <v>599</v>
      </c>
      <c r="C7" s="384"/>
      <c r="D7" s="384"/>
      <c r="E7" s="384"/>
      <c r="F7" s="384"/>
      <c r="G7" s="384"/>
      <c r="H7" s="384"/>
      <c r="I7" s="384"/>
      <c r="J7" s="385"/>
    </row>
    <row r="8" spans="1:11" s="390" customFormat="1">
      <c r="B8" s="386" t="s">
        <v>297</v>
      </c>
      <c r="C8" s="384"/>
      <c r="D8" s="384"/>
      <c r="E8" s="384"/>
      <c r="F8" s="384"/>
      <c r="G8" s="384"/>
      <c r="H8" s="384"/>
      <c r="I8" s="384"/>
      <c r="J8" s="385"/>
    </row>
    <row r="9" spans="1:11" s="390" customFormat="1" ht="26.25" customHeight="1">
      <c r="B9" s="700" t="s">
        <v>600</v>
      </c>
      <c r="C9" s="705"/>
      <c r="D9" s="705"/>
      <c r="E9" s="705"/>
      <c r="F9" s="705"/>
      <c r="G9" s="705"/>
      <c r="H9" s="705"/>
      <c r="I9" s="705"/>
      <c r="J9" s="706"/>
    </row>
    <row r="10" spans="1:11" s="390" customFormat="1">
      <c r="B10" s="395"/>
      <c r="C10" s="396"/>
      <c r="D10" s="396"/>
      <c r="E10" s="396"/>
      <c r="F10" s="396"/>
      <c r="G10" s="396"/>
      <c r="H10" s="396"/>
      <c r="I10" s="396"/>
      <c r="J10" s="397"/>
    </row>
    <row r="11" spans="1:11" s="390" customFormat="1" ht="13.5" thickBot="1">
      <c r="B11" s="398" t="s">
        <v>382</v>
      </c>
      <c r="C11" s="399"/>
      <c r="D11" s="399"/>
      <c r="E11" s="399"/>
      <c r="F11" s="399"/>
      <c r="G11" s="399"/>
      <c r="H11" s="399"/>
      <c r="I11" s="399"/>
      <c r="J11" s="400"/>
    </row>
    <row r="12" spans="1:11" s="390" customFormat="1">
      <c r="B12" s="401"/>
      <c r="C12" s="402"/>
      <c r="D12" s="402"/>
      <c r="E12" s="402"/>
      <c r="F12" s="402"/>
      <c r="G12" s="402"/>
      <c r="H12" s="402"/>
      <c r="I12" s="402"/>
      <c r="J12" s="402"/>
      <c r="K12" s="391"/>
    </row>
    <row r="13" spans="1:11" s="390" customFormat="1">
      <c r="C13" s="403"/>
    </row>
    <row r="14" spans="1:11" ht="23.25" customHeight="1">
      <c r="C14" s="40"/>
      <c r="D14" s="41"/>
      <c r="H14" s="60" t="s">
        <v>234</v>
      </c>
      <c r="I14" s="36">
        <f>SUM(I17:I65536)</f>
        <v>0</v>
      </c>
      <c r="J14" s="353"/>
    </row>
    <row r="15" spans="1:11" ht="57" customHeight="1">
      <c r="A15" s="703" t="s">
        <v>601</v>
      </c>
      <c r="B15" s="512" t="s">
        <v>345</v>
      </c>
      <c r="C15" s="511" t="s">
        <v>298</v>
      </c>
      <c r="D15" s="511" t="s">
        <v>588</v>
      </c>
      <c r="E15" s="512" t="s">
        <v>301</v>
      </c>
      <c r="F15" s="512" t="s">
        <v>322</v>
      </c>
      <c r="G15" s="512" t="s">
        <v>299</v>
      </c>
      <c r="H15" s="244" t="s">
        <v>323</v>
      </c>
      <c r="I15" s="244" t="s">
        <v>381</v>
      </c>
      <c r="J15" s="512" t="s">
        <v>596</v>
      </c>
      <c r="K15" s="512" t="s">
        <v>300</v>
      </c>
    </row>
    <row r="16" spans="1:11" ht="41.25" customHeight="1">
      <c r="A16" s="704"/>
      <c r="B16" s="699"/>
      <c r="C16" s="511"/>
      <c r="D16" s="511"/>
      <c r="E16" s="699"/>
      <c r="F16" s="699"/>
      <c r="G16" s="699"/>
      <c r="H16" s="245" t="s">
        <v>237</v>
      </c>
      <c r="I16" s="245" t="s">
        <v>238</v>
      </c>
      <c r="J16" s="699"/>
      <c r="K16" s="699"/>
    </row>
    <row r="17" spans="1:15">
      <c r="A17" s="15">
        <v>1</v>
      </c>
      <c r="B17" s="15"/>
      <c r="C17" s="4"/>
      <c r="D17" s="4"/>
      <c r="E17" s="5"/>
      <c r="F17" s="65"/>
      <c r="G17" s="48"/>
      <c r="H17" s="13"/>
      <c r="I17" s="13"/>
      <c r="J17" s="11"/>
      <c r="K17" s="81"/>
    </row>
    <row r="18" spans="1:15">
      <c r="A18" s="16">
        <v>2</v>
      </c>
      <c r="B18" s="16"/>
      <c r="C18" s="4"/>
      <c r="D18" s="4"/>
      <c r="E18" s="5"/>
      <c r="F18" s="48"/>
      <c r="G18" s="48"/>
      <c r="H18" s="13"/>
      <c r="I18" s="13"/>
      <c r="J18" s="4"/>
      <c r="K18" s="81"/>
    </row>
    <row r="19" spans="1:15">
      <c r="A19" s="16">
        <v>3</v>
      </c>
      <c r="B19" s="16"/>
      <c r="C19" s="4"/>
      <c r="D19" s="4"/>
      <c r="E19" s="5"/>
      <c r="F19" s="48"/>
      <c r="G19" s="48"/>
      <c r="H19" s="13"/>
      <c r="I19" s="13"/>
      <c r="J19" s="4"/>
      <c r="K19" s="81"/>
    </row>
    <row r="20" spans="1:15">
      <c r="A20" s="15">
        <v>4</v>
      </c>
      <c r="B20" s="16"/>
      <c r="C20" s="4"/>
      <c r="D20" s="4"/>
      <c r="E20" s="5"/>
      <c r="F20" s="48"/>
      <c r="G20" s="48"/>
      <c r="H20" s="13"/>
      <c r="I20" s="13"/>
      <c r="J20" s="4"/>
      <c r="K20" s="81"/>
    </row>
    <row r="21" spans="1:15">
      <c r="A21" s="16">
        <v>5</v>
      </c>
      <c r="B21" s="16"/>
      <c r="C21" s="4"/>
      <c r="D21" s="4"/>
      <c r="E21" s="5"/>
      <c r="F21" s="48"/>
      <c r="G21" s="48"/>
      <c r="H21" s="13"/>
      <c r="I21" s="13"/>
      <c r="J21" s="4"/>
      <c r="K21" s="81"/>
    </row>
    <row r="22" spans="1:15">
      <c r="A22" s="16">
        <v>6</v>
      </c>
      <c r="B22" s="16"/>
      <c r="C22" s="4"/>
      <c r="D22" s="4"/>
      <c r="E22" s="5"/>
      <c r="F22" s="48"/>
      <c r="G22" s="48"/>
      <c r="H22" s="13"/>
      <c r="I22" s="13"/>
      <c r="J22" s="4"/>
      <c r="K22" s="81"/>
    </row>
    <row r="23" spans="1:15">
      <c r="A23" s="15">
        <v>7</v>
      </c>
      <c r="B23" s="16"/>
      <c r="C23" s="4"/>
      <c r="D23" s="4"/>
      <c r="E23" s="5"/>
      <c r="F23" s="48"/>
      <c r="G23" s="48"/>
      <c r="H23" s="13"/>
      <c r="I23" s="13"/>
      <c r="J23" s="4"/>
      <c r="K23" s="81"/>
    </row>
    <row r="24" spans="1:15">
      <c r="A24" s="16">
        <v>8</v>
      </c>
      <c r="B24" s="16"/>
      <c r="C24" s="4"/>
      <c r="D24" s="4"/>
      <c r="E24" s="5"/>
      <c r="F24" s="48"/>
      <c r="G24" s="48"/>
      <c r="H24" s="13"/>
      <c r="I24" s="13"/>
      <c r="J24" s="4"/>
      <c r="K24" s="81"/>
      <c r="O24" s="261" t="s">
        <v>345</v>
      </c>
    </row>
    <row r="25" spans="1:15">
      <c r="A25" s="16">
        <v>9</v>
      </c>
      <c r="B25" s="16"/>
      <c r="C25" s="4"/>
      <c r="D25" s="4"/>
      <c r="E25" s="5"/>
      <c r="F25" s="48"/>
      <c r="G25" s="48"/>
      <c r="H25" s="13"/>
      <c r="I25" s="13"/>
      <c r="J25" s="4"/>
      <c r="K25" s="81"/>
      <c r="O25" s="173" t="s">
        <v>362</v>
      </c>
    </row>
    <row r="26" spans="1:15">
      <c r="A26" s="15">
        <v>10</v>
      </c>
      <c r="B26" s="16"/>
      <c r="C26" s="4"/>
      <c r="D26" s="4"/>
      <c r="E26" s="5"/>
      <c r="F26" s="48"/>
      <c r="G26" s="48"/>
      <c r="H26" s="13"/>
      <c r="I26" s="13"/>
      <c r="J26" s="4"/>
      <c r="K26" s="81"/>
      <c r="O26" s="173" t="s">
        <v>361</v>
      </c>
    </row>
    <row r="27" spans="1:15">
      <c r="A27" s="16">
        <v>11</v>
      </c>
      <c r="B27" s="16"/>
      <c r="C27" s="4"/>
      <c r="D27" s="4"/>
      <c r="E27" s="5"/>
      <c r="F27" s="48"/>
      <c r="G27" s="48"/>
      <c r="H27" s="13"/>
      <c r="I27" s="13"/>
      <c r="J27" s="4"/>
      <c r="K27" s="81"/>
      <c r="O27" s="173" t="s">
        <v>347</v>
      </c>
    </row>
    <row r="28" spans="1:15">
      <c r="A28" s="16">
        <v>12</v>
      </c>
      <c r="B28" s="16"/>
      <c r="C28" s="4"/>
      <c r="D28" s="4"/>
      <c r="E28" s="5"/>
      <c r="F28" s="48"/>
      <c r="G28" s="48"/>
      <c r="H28" s="13"/>
      <c r="I28" s="13"/>
      <c r="J28" s="4"/>
      <c r="K28" s="81"/>
      <c r="O28" s="173" t="s">
        <v>346</v>
      </c>
    </row>
    <row r="29" spans="1:15">
      <c r="A29" s="15">
        <v>13</v>
      </c>
      <c r="B29" s="16"/>
      <c r="C29" s="4"/>
      <c r="D29" s="4"/>
      <c r="E29" s="5"/>
      <c r="F29" s="48"/>
      <c r="G29" s="48"/>
      <c r="H29" s="13"/>
      <c r="I29" s="13"/>
      <c r="J29" s="4"/>
      <c r="K29" s="81"/>
      <c r="O29" s="173" t="s">
        <v>342</v>
      </c>
    </row>
    <row r="30" spans="1:15">
      <c r="A30" s="16">
        <v>14</v>
      </c>
      <c r="B30" s="16"/>
      <c r="C30" s="4"/>
      <c r="D30" s="4"/>
      <c r="E30" s="5"/>
      <c r="F30" s="48"/>
      <c r="G30" s="48"/>
      <c r="H30" s="13"/>
      <c r="I30" s="13"/>
      <c r="J30" s="4"/>
      <c r="K30" s="81"/>
      <c r="O30" s="173"/>
    </row>
    <row r="31" spans="1:15">
      <c r="A31" s="16">
        <v>15</v>
      </c>
      <c r="B31" s="16"/>
      <c r="C31" s="4"/>
      <c r="D31" s="4"/>
      <c r="E31" s="5"/>
      <c r="F31" s="48"/>
      <c r="G31" s="48"/>
      <c r="H31" s="13"/>
      <c r="I31" s="13"/>
      <c r="J31" s="4"/>
      <c r="K31" s="81"/>
    </row>
    <row r="32" spans="1:15">
      <c r="A32" s="15">
        <v>16</v>
      </c>
      <c r="B32" s="16"/>
      <c r="C32" s="4"/>
      <c r="D32" s="4"/>
      <c r="E32" s="5"/>
      <c r="F32" s="48"/>
      <c r="G32" s="48"/>
      <c r="H32" s="13"/>
      <c r="I32" s="13"/>
      <c r="J32" s="4"/>
      <c r="K32" s="81"/>
    </row>
    <row r="33" spans="1:11">
      <c r="A33" s="16">
        <v>17</v>
      </c>
      <c r="B33" s="16"/>
      <c r="C33" s="4"/>
      <c r="D33" s="4"/>
      <c r="E33" s="5"/>
      <c r="F33" s="48"/>
      <c r="G33" s="48"/>
      <c r="H33" s="13"/>
      <c r="I33" s="13"/>
      <c r="J33" s="4"/>
      <c r="K33" s="81"/>
    </row>
    <row r="34" spans="1:11">
      <c r="A34" s="16">
        <v>18</v>
      </c>
      <c r="B34" s="16"/>
      <c r="C34" s="4"/>
      <c r="D34" s="4"/>
      <c r="E34" s="5"/>
      <c r="F34" s="48"/>
      <c r="G34" s="48"/>
      <c r="H34" s="13"/>
      <c r="I34" s="13"/>
      <c r="J34" s="4"/>
      <c r="K34" s="81"/>
    </row>
    <row r="35" spans="1:11">
      <c r="A35" s="15">
        <v>19</v>
      </c>
      <c r="B35" s="16"/>
      <c r="C35" s="4"/>
      <c r="D35" s="4"/>
      <c r="E35" s="5"/>
      <c r="F35" s="48"/>
      <c r="G35" s="48"/>
      <c r="H35" s="13"/>
      <c r="I35" s="13"/>
      <c r="J35" s="4"/>
      <c r="K35" s="81"/>
    </row>
    <row r="36" spans="1:11">
      <c r="A36" s="16">
        <v>20</v>
      </c>
      <c r="B36" s="16"/>
      <c r="C36" s="4"/>
      <c r="D36" s="4"/>
      <c r="E36" s="5"/>
      <c r="F36" s="48"/>
      <c r="G36" s="48"/>
      <c r="H36" s="13"/>
      <c r="I36" s="13"/>
      <c r="J36" s="4"/>
      <c r="K36" s="81"/>
    </row>
    <row r="37" spans="1:11">
      <c r="A37" s="16">
        <v>21</v>
      </c>
      <c r="B37" s="16"/>
      <c r="C37" s="4"/>
      <c r="D37" s="4"/>
      <c r="E37" s="5"/>
      <c r="F37" s="48"/>
      <c r="G37" s="48"/>
      <c r="H37" s="13"/>
      <c r="I37" s="13"/>
      <c r="J37" s="4"/>
      <c r="K37" s="81"/>
    </row>
    <row r="38" spans="1:11">
      <c r="A38" s="15">
        <v>22</v>
      </c>
      <c r="B38" s="16"/>
      <c r="C38" s="4"/>
      <c r="D38" s="6"/>
      <c r="E38" s="7"/>
      <c r="F38" s="50"/>
      <c r="G38" s="50"/>
      <c r="H38" s="13"/>
      <c r="I38" s="13"/>
      <c r="J38" s="6"/>
      <c r="K38" s="81"/>
    </row>
    <row r="39" spans="1:11">
      <c r="A39" s="16">
        <v>23</v>
      </c>
      <c r="B39" s="16"/>
      <c r="C39" s="4"/>
      <c r="D39" s="6"/>
      <c r="E39" s="7"/>
      <c r="F39" s="50"/>
      <c r="G39" s="50"/>
      <c r="H39" s="13"/>
      <c r="I39" s="13"/>
      <c r="J39" s="6"/>
      <c r="K39" s="81"/>
    </row>
    <row r="40" spans="1:11">
      <c r="A40" s="16">
        <v>24</v>
      </c>
      <c r="B40" s="16"/>
      <c r="C40" s="4"/>
      <c r="D40" s="6"/>
      <c r="E40" s="7"/>
      <c r="F40" s="50"/>
      <c r="G40" s="50"/>
      <c r="H40" s="13"/>
      <c r="I40" s="13"/>
      <c r="J40" s="6"/>
      <c r="K40" s="81"/>
    </row>
    <row r="41" spans="1:11">
      <c r="A41" s="15">
        <v>25</v>
      </c>
      <c r="B41" s="16"/>
      <c r="C41" s="4"/>
      <c r="D41" s="6"/>
      <c r="E41" s="7"/>
      <c r="F41" s="50"/>
      <c r="G41" s="50"/>
      <c r="H41" s="13"/>
      <c r="I41" s="13"/>
      <c r="J41" s="6"/>
      <c r="K41" s="81"/>
    </row>
    <row r="42" spans="1:11">
      <c r="A42" s="16">
        <v>26</v>
      </c>
      <c r="B42" s="16"/>
      <c r="C42" s="4"/>
      <c r="D42" s="6"/>
      <c r="E42" s="7"/>
      <c r="F42" s="50"/>
      <c r="G42" s="50"/>
      <c r="H42" s="13"/>
      <c r="I42" s="13"/>
      <c r="J42" s="6"/>
      <c r="K42" s="81"/>
    </row>
    <row r="43" spans="1:11">
      <c r="A43" s="16">
        <v>27</v>
      </c>
      <c r="B43" s="16"/>
      <c r="C43" s="4"/>
      <c r="D43" s="6"/>
      <c r="E43" s="7"/>
      <c r="F43" s="50"/>
      <c r="G43" s="50"/>
      <c r="H43" s="13"/>
      <c r="I43" s="13"/>
      <c r="J43" s="6"/>
      <c r="K43" s="81"/>
    </row>
    <row r="44" spans="1:11">
      <c r="A44" s="15">
        <v>28</v>
      </c>
      <c r="B44" s="16"/>
      <c r="C44" s="4"/>
      <c r="D44" s="6"/>
      <c r="E44" s="7"/>
      <c r="F44" s="50"/>
      <c r="G44" s="50"/>
      <c r="H44" s="13"/>
      <c r="I44" s="13"/>
      <c r="J44" s="6"/>
      <c r="K44" s="81"/>
    </row>
    <row r="45" spans="1:11">
      <c r="A45" s="16">
        <v>29</v>
      </c>
      <c r="B45" s="16"/>
      <c r="C45" s="4"/>
      <c r="D45" s="6"/>
      <c r="E45" s="7"/>
      <c r="F45" s="50"/>
      <c r="G45" s="50"/>
      <c r="H45" s="13"/>
      <c r="I45" s="13"/>
      <c r="J45" s="6"/>
      <c r="K45" s="81"/>
    </row>
    <row r="46" spans="1:11">
      <c r="A46" s="16">
        <v>30</v>
      </c>
      <c r="B46" s="17"/>
      <c r="C46" s="4"/>
      <c r="D46" s="6"/>
      <c r="E46" s="7"/>
      <c r="F46" s="50"/>
      <c r="G46" s="50"/>
      <c r="H46" s="13"/>
      <c r="I46" s="13"/>
      <c r="J46" s="6"/>
      <c r="K46" s="81"/>
    </row>
    <row r="47" spans="1:11">
      <c r="A47" s="15">
        <v>31</v>
      </c>
      <c r="B47" s="17"/>
      <c r="C47" s="4"/>
      <c r="D47" s="6"/>
      <c r="E47" s="7"/>
      <c r="F47" s="50"/>
      <c r="G47" s="50"/>
      <c r="H47" s="13"/>
      <c r="I47" s="13"/>
      <c r="J47" s="6"/>
      <c r="K47" s="81"/>
    </row>
    <row r="48" spans="1:11">
      <c r="A48" s="16">
        <v>32</v>
      </c>
      <c r="B48" s="17"/>
      <c r="C48" s="4"/>
      <c r="D48" s="6"/>
      <c r="E48" s="7"/>
      <c r="F48" s="50"/>
      <c r="G48" s="50"/>
      <c r="H48" s="13"/>
      <c r="I48" s="13"/>
      <c r="J48" s="6"/>
      <c r="K48" s="81"/>
    </row>
    <row r="49" spans="1:11">
      <c r="A49" s="16">
        <v>33</v>
      </c>
      <c r="B49" s="17"/>
      <c r="C49" s="4"/>
      <c r="D49" s="6"/>
      <c r="E49" s="7"/>
      <c r="F49" s="50"/>
      <c r="G49" s="50"/>
      <c r="H49" s="8"/>
      <c r="I49" s="8"/>
      <c r="J49" s="6"/>
      <c r="K49" s="81"/>
    </row>
    <row r="50" spans="1:11">
      <c r="A50" s="15">
        <v>34</v>
      </c>
      <c r="B50" s="81"/>
      <c r="C50" s="4"/>
      <c r="D50" s="6"/>
      <c r="E50" s="7"/>
      <c r="F50" s="50"/>
      <c r="G50" s="50"/>
      <c r="H50" s="8"/>
      <c r="I50" s="8"/>
      <c r="J50" s="6"/>
      <c r="K50" s="81"/>
    </row>
    <row r="51" spans="1:11">
      <c r="A51" s="16">
        <v>35</v>
      </c>
      <c r="B51" s="81"/>
      <c r="C51" s="4"/>
      <c r="D51" s="6"/>
      <c r="E51" s="7"/>
      <c r="F51" s="50"/>
      <c r="G51" s="50"/>
      <c r="H51" s="8"/>
      <c r="I51" s="8"/>
      <c r="J51" s="6"/>
      <c r="K51" s="81"/>
    </row>
    <row r="52" spans="1:11" ht="13.5" customHeight="1">
      <c r="A52" s="16">
        <v>36</v>
      </c>
      <c r="B52" s="81"/>
      <c r="C52" s="4"/>
      <c r="D52" s="6"/>
      <c r="E52" s="7"/>
      <c r="F52" s="50"/>
      <c r="G52" s="50"/>
      <c r="H52" s="8"/>
      <c r="I52" s="8"/>
      <c r="J52" s="6"/>
      <c r="K52" s="81"/>
    </row>
    <row r="53" spans="1:11">
      <c r="A53" s="15">
        <v>37</v>
      </c>
      <c r="B53" s="81"/>
      <c r="C53" s="4"/>
      <c r="D53" s="6"/>
      <c r="E53" s="7"/>
      <c r="F53" s="50"/>
      <c r="G53" s="50"/>
      <c r="H53" s="8"/>
      <c r="I53" s="8"/>
      <c r="J53" s="6"/>
      <c r="K53" s="81"/>
    </row>
    <row r="54" spans="1:11">
      <c r="A54" s="16">
        <v>38</v>
      </c>
      <c r="B54" s="81"/>
      <c r="C54" s="4"/>
      <c r="D54" s="6"/>
      <c r="E54" s="7"/>
      <c r="F54" s="50"/>
      <c r="G54" s="50"/>
      <c r="H54" s="8"/>
      <c r="I54" s="8"/>
      <c r="J54" s="6"/>
      <c r="K54" s="81"/>
    </row>
    <row r="55" spans="1:11">
      <c r="A55" s="16">
        <v>39</v>
      </c>
      <c r="B55" s="81"/>
      <c r="C55" s="4"/>
      <c r="D55" s="6"/>
      <c r="E55" s="7"/>
      <c r="F55" s="50"/>
      <c r="G55" s="50"/>
      <c r="H55" s="8"/>
      <c r="I55" s="8"/>
      <c r="J55" s="6"/>
      <c r="K55" s="81"/>
    </row>
    <row r="56" spans="1:11">
      <c r="A56" s="15">
        <v>40</v>
      </c>
      <c r="B56" s="81"/>
      <c r="C56" s="4"/>
      <c r="D56" s="6"/>
      <c r="E56" s="7"/>
      <c r="F56" s="50"/>
      <c r="G56" s="50"/>
      <c r="H56" s="8"/>
      <c r="I56" s="8"/>
      <c r="J56" s="6"/>
      <c r="K56" s="81"/>
    </row>
    <row r="57" spans="1:11">
      <c r="A57" s="16">
        <v>41</v>
      </c>
      <c r="B57" s="81"/>
      <c r="C57" s="4"/>
      <c r="D57" s="6"/>
      <c r="E57" s="7"/>
      <c r="F57" s="50"/>
      <c r="G57" s="50"/>
      <c r="H57" s="8"/>
      <c r="I57" s="8"/>
      <c r="J57" s="6"/>
      <c r="K57" s="81"/>
    </row>
    <row r="58" spans="1:11">
      <c r="A58" s="16">
        <v>42</v>
      </c>
      <c r="B58" s="81"/>
      <c r="C58" s="4"/>
      <c r="D58" s="6"/>
      <c r="E58" s="7"/>
      <c r="F58" s="50"/>
      <c r="G58" s="50"/>
      <c r="H58" s="8"/>
      <c r="I58" s="8"/>
      <c r="J58" s="6"/>
      <c r="K58" s="81"/>
    </row>
    <row r="59" spans="1:11">
      <c r="A59" s="15">
        <v>43</v>
      </c>
      <c r="B59" s="81"/>
      <c r="C59" s="4"/>
      <c r="D59" s="6"/>
      <c r="E59" s="7"/>
      <c r="F59" s="50"/>
      <c r="G59" s="50"/>
      <c r="H59" s="8"/>
      <c r="I59" s="8"/>
      <c r="J59" s="6"/>
      <c r="K59" s="81"/>
    </row>
    <row r="60" spans="1:11">
      <c r="A60" s="16">
        <v>44</v>
      </c>
      <c r="B60" s="81"/>
      <c r="C60" s="4"/>
      <c r="D60" s="6"/>
      <c r="E60" s="7"/>
      <c r="F60" s="50"/>
      <c r="G60" s="50"/>
      <c r="H60" s="8"/>
      <c r="I60" s="8"/>
      <c r="J60" s="6"/>
      <c r="K60" s="81"/>
    </row>
    <row r="61" spans="1:11">
      <c r="A61" s="16">
        <v>45</v>
      </c>
      <c r="B61" s="81"/>
      <c r="C61" s="4"/>
      <c r="D61" s="6"/>
      <c r="E61" s="7"/>
      <c r="F61" s="50"/>
      <c r="G61" s="50"/>
      <c r="H61" s="8"/>
      <c r="I61" s="8"/>
      <c r="J61" s="6"/>
      <c r="K61" s="81"/>
    </row>
    <row r="62" spans="1:11">
      <c r="A62" s="15">
        <v>46</v>
      </c>
      <c r="B62" s="81"/>
      <c r="C62" s="4"/>
      <c r="D62" s="6"/>
      <c r="E62" s="7"/>
      <c r="F62" s="50"/>
      <c r="G62" s="50"/>
      <c r="H62" s="8"/>
      <c r="I62" s="8"/>
      <c r="J62" s="6"/>
      <c r="K62" s="81"/>
    </row>
    <row r="63" spans="1:11">
      <c r="A63" s="16">
        <v>47</v>
      </c>
      <c r="B63" s="81"/>
      <c r="C63" s="4"/>
      <c r="D63" s="6"/>
      <c r="E63" s="7"/>
      <c r="F63" s="50"/>
      <c r="G63" s="50"/>
      <c r="H63" s="8"/>
      <c r="I63" s="8"/>
      <c r="J63" s="6"/>
      <c r="K63" s="81"/>
    </row>
    <row r="64" spans="1:11">
      <c r="A64" s="16">
        <v>48</v>
      </c>
      <c r="B64" s="81"/>
      <c r="C64" s="4"/>
      <c r="D64" s="6"/>
      <c r="E64" s="7"/>
      <c r="F64" s="50"/>
      <c r="G64" s="50"/>
      <c r="H64" s="8"/>
      <c r="I64" s="8"/>
      <c r="J64" s="6"/>
      <c r="K64" s="81"/>
    </row>
    <row r="65" spans="1:11">
      <c r="A65" s="15">
        <v>49</v>
      </c>
      <c r="B65" s="81"/>
      <c r="C65" s="4"/>
      <c r="D65" s="6"/>
      <c r="E65" s="7"/>
      <c r="F65" s="50"/>
      <c r="G65" s="50"/>
      <c r="H65" s="8"/>
      <c r="I65" s="8"/>
      <c r="J65" s="6"/>
      <c r="K65" s="81"/>
    </row>
    <row r="66" spans="1:11">
      <c r="A66" s="16">
        <v>50</v>
      </c>
      <c r="B66" s="81"/>
      <c r="C66" s="4"/>
      <c r="D66" s="6"/>
      <c r="E66" s="7"/>
      <c r="F66" s="50"/>
      <c r="G66" s="50"/>
      <c r="H66" s="8"/>
      <c r="I66" s="8"/>
      <c r="J66" s="6"/>
      <c r="K66" s="81"/>
    </row>
    <row r="67" spans="1:11">
      <c r="A67" s="16">
        <v>51</v>
      </c>
      <c r="B67" s="81"/>
      <c r="C67" s="4"/>
      <c r="D67" s="6"/>
      <c r="E67" s="7"/>
      <c r="F67" s="50"/>
      <c r="G67" s="50"/>
      <c r="H67" s="8"/>
      <c r="I67" s="8"/>
      <c r="J67" s="6"/>
      <c r="K67" s="81"/>
    </row>
    <row r="68" spans="1:11">
      <c r="A68" s="15">
        <v>52</v>
      </c>
      <c r="B68" s="81"/>
      <c r="C68" s="4"/>
      <c r="D68" s="6"/>
      <c r="E68" s="7"/>
      <c r="F68" s="50"/>
      <c r="G68" s="50"/>
      <c r="H68" s="8"/>
      <c r="I68" s="8"/>
      <c r="J68" s="6"/>
      <c r="K68" s="81"/>
    </row>
    <row r="69" spans="1:11">
      <c r="A69" s="16">
        <v>53</v>
      </c>
      <c r="B69" s="81"/>
      <c r="C69" s="4"/>
      <c r="D69" s="6"/>
      <c r="E69" s="7"/>
      <c r="F69" s="50"/>
      <c r="G69" s="50"/>
      <c r="H69" s="8"/>
      <c r="I69" s="8"/>
      <c r="J69" s="6"/>
      <c r="K69" s="81"/>
    </row>
    <row r="70" spans="1:11">
      <c r="A70" s="16">
        <v>54</v>
      </c>
      <c r="B70" s="81"/>
      <c r="C70" s="4"/>
      <c r="D70" s="6"/>
      <c r="E70" s="7"/>
      <c r="F70" s="50"/>
      <c r="G70" s="50"/>
      <c r="H70" s="8"/>
      <c r="I70" s="8"/>
      <c r="J70" s="6"/>
      <c r="K70" s="81"/>
    </row>
    <row r="71" spans="1:11">
      <c r="A71" s="15">
        <v>55</v>
      </c>
      <c r="B71" s="81"/>
      <c r="C71" s="4"/>
      <c r="D71" s="6"/>
      <c r="E71" s="7"/>
      <c r="F71" s="50"/>
      <c r="G71" s="50"/>
      <c r="H71" s="8"/>
      <c r="I71" s="8"/>
      <c r="J71" s="6"/>
      <c r="K71" s="81"/>
    </row>
    <row r="72" spans="1:11">
      <c r="A72" s="16">
        <v>56</v>
      </c>
      <c r="B72" s="81"/>
      <c r="C72" s="4"/>
      <c r="D72" s="6"/>
      <c r="E72" s="7"/>
      <c r="F72" s="50"/>
      <c r="G72" s="50"/>
      <c r="H72" s="8"/>
      <c r="I72" s="8"/>
      <c r="J72" s="6"/>
      <c r="K72" s="81"/>
    </row>
    <row r="73" spans="1:11">
      <c r="A73" s="16">
        <v>57</v>
      </c>
      <c r="B73" s="81"/>
      <c r="C73" s="4"/>
      <c r="D73" s="6"/>
      <c r="E73" s="7"/>
      <c r="F73" s="50"/>
      <c r="G73" s="50"/>
      <c r="H73" s="8"/>
      <c r="I73" s="8"/>
      <c r="J73" s="6"/>
      <c r="K73" s="81"/>
    </row>
    <row r="74" spans="1:11">
      <c r="A74" s="15">
        <v>58</v>
      </c>
      <c r="B74" s="81"/>
      <c r="C74" s="4"/>
      <c r="D74" s="6"/>
      <c r="E74" s="7"/>
      <c r="F74" s="50"/>
      <c r="G74" s="50"/>
      <c r="H74" s="8"/>
      <c r="I74" s="8"/>
      <c r="J74" s="6"/>
      <c r="K74" s="81"/>
    </row>
    <row r="75" spans="1:11">
      <c r="A75" s="16">
        <v>59</v>
      </c>
      <c r="B75" s="81"/>
      <c r="C75" s="4"/>
      <c r="D75" s="6"/>
      <c r="E75" s="7"/>
      <c r="F75" s="50"/>
      <c r="G75" s="50"/>
      <c r="H75" s="8"/>
      <c r="I75" s="8"/>
      <c r="J75" s="6"/>
      <c r="K75" s="81"/>
    </row>
    <row r="76" spans="1:11">
      <c r="A76" s="16">
        <v>60</v>
      </c>
      <c r="B76" s="81"/>
      <c r="C76" s="4"/>
      <c r="D76" s="6"/>
      <c r="E76" s="7"/>
      <c r="F76" s="50"/>
      <c r="G76" s="50"/>
      <c r="H76" s="8"/>
      <c r="I76" s="8"/>
      <c r="J76" s="6"/>
      <c r="K76" s="81"/>
    </row>
    <row r="77" spans="1:11">
      <c r="A77" s="15">
        <v>61</v>
      </c>
      <c r="B77" s="81"/>
      <c r="C77" s="4"/>
      <c r="D77" s="6"/>
      <c r="E77" s="7"/>
      <c r="F77" s="50"/>
      <c r="G77" s="50"/>
      <c r="H77" s="8"/>
      <c r="I77" s="8"/>
      <c r="J77" s="6"/>
      <c r="K77" s="81"/>
    </row>
    <row r="78" spans="1:11">
      <c r="A78" s="16">
        <v>62</v>
      </c>
      <c r="B78" s="81"/>
      <c r="C78" s="4"/>
      <c r="D78" s="6"/>
      <c r="E78" s="7"/>
      <c r="F78" s="50"/>
      <c r="G78" s="50"/>
      <c r="H78" s="8"/>
      <c r="I78" s="8"/>
      <c r="J78" s="6"/>
      <c r="K78" s="81"/>
    </row>
    <row r="79" spans="1:11">
      <c r="A79" s="16">
        <v>63</v>
      </c>
      <c r="B79" s="81"/>
      <c r="C79" s="4"/>
      <c r="D79" s="6"/>
      <c r="E79" s="7"/>
      <c r="F79" s="50"/>
      <c r="G79" s="50"/>
      <c r="H79" s="8"/>
      <c r="I79" s="8"/>
      <c r="J79" s="6"/>
      <c r="K79" s="81"/>
    </row>
    <row r="80" spans="1:11">
      <c r="A80" s="15">
        <v>64</v>
      </c>
      <c r="B80" s="81"/>
      <c r="C80" s="4"/>
      <c r="D80" s="6"/>
      <c r="E80" s="7"/>
      <c r="F80" s="50"/>
      <c r="G80" s="50"/>
      <c r="H80" s="8"/>
      <c r="I80" s="8"/>
      <c r="J80" s="6"/>
      <c r="K80" s="81"/>
    </row>
    <row r="81" spans="1:11">
      <c r="A81" s="16">
        <v>65</v>
      </c>
      <c r="B81" s="81"/>
      <c r="C81" s="4"/>
      <c r="D81" s="6"/>
      <c r="E81" s="7"/>
      <c r="F81" s="50"/>
      <c r="G81" s="50"/>
      <c r="H81" s="8"/>
      <c r="I81" s="8"/>
      <c r="J81" s="6"/>
      <c r="K81" s="81"/>
    </row>
    <row r="82" spans="1:11">
      <c r="A82" s="16">
        <v>66</v>
      </c>
      <c r="B82" s="81"/>
      <c r="C82" s="4"/>
      <c r="D82" s="6"/>
      <c r="E82" s="7"/>
      <c r="F82" s="50"/>
      <c r="G82" s="50"/>
      <c r="H82" s="8"/>
      <c r="I82" s="8"/>
      <c r="J82" s="6"/>
      <c r="K82" s="81"/>
    </row>
    <row r="83" spans="1:11">
      <c r="A83" s="15">
        <v>67</v>
      </c>
      <c r="B83" s="81"/>
      <c r="C83" s="4"/>
      <c r="D83" s="6"/>
      <c r="E83" s="7"/>
      <c r="F83" s="50"/>
      <c r="G83" s="50"/>
      <c r="H83" s="8"/>
      <c r="I83" s="8"/>
      <c r="J83" s="6"/>
      <c r="K83" s="81"/>
    </row>
    <row r="84" spans="1:11">
      <c r="A84" s="16">
        <v>68</v>
      </c>
      <c r="B84" s="81"/>
      <c r="C84" s="4"/>
      <c r="D84" s="6"/>
      <c r="E84" s="7"/>
      <c r="F84" s="50"/>
      <c r="G84" s="50"/>
      <c r="H84" s="8"/>
      <c r="I84" s="8"/>
      <c r="J84" s="6"/>
      <c r="K84" s="81"/>
    </row>
    <row r="85" spans="1:11">
      <c r="A85" s="16">
        <v>69</v>
      </c>
      <c r="B85" s="81"/>
      <c r="C85" s="4"/>
      <c r="D85" s="6"/>
      <c r="E85" s="7"/>
      <c r="F85" s="50"/>
      <c r="G85" s="50"/>
      <c r="H85" s="8"/>
      <c r="I85" s="8"/>
      <c r="J85" s="6"/>
      <c r="K85" s="81"/>
    </row>
    <row r="86" spans="1:11">
      <c r="A86" s="15">
        <v>70</v>
      </c>
      <c r="B86" s="81"/>
      <c r="C86" s="4"/>
      <c r="D86" s="6"/>
      <c r="E86" s="7"/>
      <c r="F86" s="50"/>
      <c r="G86" s="50"/>
      <c r="H86" s="8"/>
      <c r="I86" s="8"/>
      <c r="J86" s="6"/>
      <c r="K86" s="81"/>
    </row>
    <row r="87" spans="1:11">
      <c r="A87" s="16">
        <v>71</v>
      </c>
      <c r="B87" s="81"/>
      <c r="C87" s="4"/>
      <c r="D87" s="6"/>
      <c r="E87" s="7"/>
      <c r="F87" s="50"/>
      <c r="G87" s="50"/>
      <c r="H87" s="8"/>
      <c r="I87" s="8"/>
      <c r="J87" s="6"/>
      <c r="K87" s="81"/>
    </row>
    <row r="88" spans="1:11">
      <c r="A88" s="16">
        <v>72</v>
      </c>
      <c r="B88" s="81"/>
      <c r="C88" s="4"/>
      <c r="D88" s="6"/>
      <c r="E88" s="7"/>
      <c r="F88" s="50"/>
      <c r="G88" s="50"/>
      <c r="H88" s="8"/>
      <c r="I88" s="8"/>
      <c r="J88" s="6"/>
      <c r="K88" s="81"/>
    </row>
    <row r="89" spans="1:11">
      <c r="A89" s="15">
        <v>73</v>
      </c>
      <c r="B89" s="81"/>
      <c r="C89" s="4"/>
      <c r="D89" s="6"/>
      <c r="E89" s="7"/>
      <c r="F89" s="50"/>
      <c r="G89" s="50"/>
      <c r="H89" s="8"/>
      <c r="I89" s="8"/>
      <c r="J89" s="6"/>
      <c r="K89" s="81"/>
    </row>
    <row r="90" spans="1:11">
      <c r="A90" s="16">
        <v>74</v>
      </c>
      <c r="B90" s="81"/>
      <c r="C90" s="4"/>
      <c r="D90" s="6"/>
      <c r="E90" s="7"/>
      <c r="F90" s="50"/>
      <c r="G90" s="50"/>
      <c r="H90" s="8"/>
      <c r="I90" s="8"/>
      <c r="J90" s="6"/>
      <c r="K90" s="81"/>
    </row>
    <row r="91" spans="1:11">
      <c r="A91" s="16">
        <v>75</v>
      </c>
      <c r="B91" s="81"/>
      <c r="C91" s="4"/>
      <c r="D91" s="6"/>
      <c r="E91" s="7"/>
      <c r="F91" s="50"/>
      <c r="G91" s="50"/>
      <c r="H91" s="8"/>
      <c r="I91" s="8"/>
      <c r="J91" s="6"/>
      <c r="K91" s="81"/>
    </row>
    <row r="92" spans="1:11">
      <c r="A92" s="15">
        <v>76</v>
      </c>
      <c r="B92" s="173"/>
      <c r="C92" s="358"/>
      <c r="D92" s="359"/>
      <c r="E92" s="360"/>
      <c r="F92" s="361"/>
      <c r="G92" s="361"/>
      <c r="H92" s="362"/>
      <c r="I92" s="362"/>
      <c r="J92" s="359"/>
      <c r="K92" s="173"/>
    </row>
    <row r="93" spans="1:11">
      <c r="A93" s="16">
        <v>77</v>
      </c>
      <c r="B93" s="173"/>
      <c r="C93" s="358"/>
      <c r="D93" s="359"/>
      <c r="E93" s="360"/>
      <c r="F93" s="361"/>
      <c r="G93" s="361"/>
      <c r="H93" s="362"/>
      <c r="I93" s="362"/>
      <c r="J93" s="359"/>
      <c r="K93" s="173"/>
    </row>
    <row r="94" spans="1:11" ht="11.25" customHeight="1">
      <c r="A94" s="16">
        <v>78</v>
      </c>
      <c r="B94" s="173"/>
      <c r="C94" s="358"/>
      <c r="D94" s="359"/>
      <c r="E94" s="360"/>
      <c r="F94" s="361"/>
      <c r="G94" s="361"/>
      <c r="H94" s="362"/>
      <c r="I94" s="362"/>
      <c r="J94" s="359"/>
      <c r="K94" s="173"/>
    </row>
    <row r="95" spans="1:11" ht="11.25" customHeight="1">
      <c r="A95" s="15">
        <v>79</v>
      </c>
      <c r="B95" s="173"/>
      <c r="C95" s="358"/>
      <c r="D95" s="359"/>
      <c r="E95" s="360"/>
      <c r="F95" s="361"/>
      <c r="G95" s="361"/>
      <c r="H95" s="362"/>
      <c r="I95" s="362"/>
      <c r="J95" s="359"/>
      <c r="K95" s="173"/>
    </row>
    <row r="96" spans="1:11" ht="11.25" customHeight="1">
      <c r="A96" s="16">
        <v>80</v>
      </c>
      <c r="B96" s="173"/>
      <c r="C96" s="358"/>
      <c r="D96" s="359"/>
      <c r="E96" s="360"/>
      <c r="F96" s="361"/>
      <c r="G96" s="361"/>
      <c r="H96" s="362"/>
      <c r="I96" s="362"/>
      <c r="J96" s="359"/>
      <c r="K96" s="173"/>
    </row>
    <row r="97" spans="1:11" ht="11.25" customHeight="1">
      <c r="A97" s="16">
        <v>81</v>
      </c>
      <c r="B97" s="173"/>
      <c r="C97" s="358"/>
      <c r="D97" s="359"/>
      <c r="E97" s="360"/>
      <c r="F97" s="361"/>
      <c r="G97" s="361"/>
      <c r="H97" s="362"/>
      <c r="I97" s="362"/>
      <c r="J97" s="359"/>
      <c r="K97" s="173"/>
    </row>
    <row r="98" spans="1:11" ht="11.25" customHeight="1">
      <c r="A98" s="15">
        <v>82</v>
      </c>
      <c r="B98" s="173"/>
      <c r="C98" s="358"/>
      <c r="D98" s="359"/>
      <c r="E98" s="360"/>
      <c r="F98" s="361"/>
      <c r="G98" s="361"/>
      <c r="H98" s="362"/>
      <c r="I98" s="362"/>
      <c r="J98" s="359"/>
      <c r="K98" s="173"/>
    </row>
    <row r="99" spans="1:11" ht="11.25" customHeight="1">
      <c r="A99" s="16">
        <v>83</v>
      </c>
      <c r="B99" s="173"/>
      <c r="C99" s="358"/>
      <c r="D99" s="359"/>
      <c r="E99" s="360"/>
      <c r="F99" s="361"/>
      <c r="G99" s="361"/>
      <c r="H99" s="362"/>
      <c r="I99" s="362"/>
      <c r="J99" s="359"/>
      <c r="K99" s="173"/>
    </row>
    <row r="100" spans="1:11" ht="11.25" customHeight="1">
      <c r="A100" s="16">
        <v>84</v>
      </c>
      <c r="B100" s="173"/>
      <c r="C100" s="358"/>
      <c r="D100" s="359"/>
      <c r="E100" s="360"/>
      <c r="F100" s="361"/>
      <c r="G100" s="361"/>
      <c r="H100" s="362"/>
      <c r="I100" s="362"/>
      <c r="J100" s="359"/>
      <c r="K100" s="173"/>
    </row>
    <row r="101" spans="1:11" ht="11.25" customHeight="1">
      <c r="A101" s="15">
        <v>85</v>
      </c>
      <c r="B101" s="173"/>
      <c r="C101" s="358"/>
      <c r="D101" s="359"/>
      <c r="E101" s="360"/>
      <c r="F101" s="361"/>
      <c r="G101" s="361"/>
      <c r="H101" s="362"/>
      <c r="I101" s="362"/>
      <c r="J101" s="359"/>
      <c r="K101" s="173"/>
    </row>
    <row r="102" spans="1:11">
      <c r="A102" s="16">
        <v>86</v>
      </c>
      <c r="B102" s="173"/>
      <c r="C102" s="358"/>
      <c r="D102" s="359"/>
      <c r="E102" s="360"/>
      <c r="F102" s="361"/>
      <c r="G102" s="361"/>
      <c r="H102" s="362"/>
      <c r="I102" s="362"/>
      <c r="J102" s="359"/>
      <c r="K102" s="173"/>
    </row>
    <row r="103" spans="1:11">
      <c r="A103" s="16">
        <v>87</v>
      </c>
      <c r="B103" s="173"/>
      <c r="C103" s="358"/>
      <c r="D103" s="359"/>
      <c r="E103" s="360"/>
      <c r="F103" s="361"/>
      <c r="G103" s="361"/>
      <c r="H103" s="362"/>
      <c r="I103" s="362"/>
      <c r="J103" s="359"/>
      <c r="K103" s="173"/>
    </row>
    <row r="104" spans="1:11">
      <c r="A104" s="15">
        <v>88</v>
      </c>
      <c r="B104" s="173"/>
      <c r="C104" s="358"/>
      <c r="D104" s="359"/>
      <c r="E104" s="360"/>
      <c r="F104" s="361"/>
      <c r="G104" s="361"/>
      <c r="H104" s="362"/>
      <c r="I104" s="362"/>
      <c r="J104" s="359"/>
      <c r="K104" s="173"/>
    </row>
    <row r="105" spans="1:11">
      <c r="A105" s="16">
        <v>89</v>
      </c>
      <c r="B105" s="173"/>
      <c r="C105" s="358"/>
      <c r="D105" s="359"/>
      <c r="E105" s="360"/>
      <c r="F105" s="361"/>
      <c r="G105" s="361"/>
      <c r="H105" s="362"/>
      <c r="I105" s="362"/>
      <c r="J105" s="359"/>
      <c r="K105" s="173"/>
    </row>
    <row r="106" spans="1:11">
      <c r="A106" s="16">
        <v>90</v>
      </c>
      <c r="B106" s="173"/>
      <c r="C106" s="358"/>
      <c r="D106" s="359"/>
      <c r="E106" s="360"/>
      <c r="F106" s="361"/>
      <c r="G106" s="361"/>
      <c r="H106" s="362"/>
      <c r="I106" s="362"/>
      <c r="J106" s="359"/>
      <c r="K106" s="173"/>
    </row>
    <row r="107" spans="1:11">
      <c r="A107" s="15">
        <v>91</v>
      </c>
      <c r="B107" s="173"/>
      <c r="C107" s="358"/>
      <c r="D107" s="359"/>
      <c r="E107" s="360"/>
      <c r="F107" s="361"/>
      <c r="G107" s="361"/>
      <c r="H107" s="362"/>
      <c r="I107" s="362"/>
      <c r="J107" s="359"/>
      <c r="K107" s="173"/>
    </row>
    <row r="108" spans="1:11">
      <c r="A108" s="16">
        <v>92</v>
      </c>
      <c r="B108" s="173"/>
      <c r="C108" s="358"/>
      <c r="D108" s="359"/>
      <c r="E108" s="360"/>
      <c r="F108" s="361"/>
      <c r="G108" s="361"/>
      <c r="H108" s="362"/>
      <c r="I108" s="362"/>
      <c r="J108" s="359"/>
      <c r="K108" s="173"/>
    </row>
    <row r="109" spans="1:11">
      <c r="A109" s="16">
        <v>93</v>
      </c>
      <c r="B109" s="173"/>
      <c r="C109" s="358"/>
      <c r="D109" s="359"/>
      <c r="E109" s="360"/>
      <c r="F109" s="361"/>
      <c r="G109" s="361"/>
      <c r="H109" s="362"/>
      <c r="I109" s="362"/>
      <c r="J109" s="359"/>
      <c r="K109" s="173"/>
    </row>
    <row r="110" spans="1:11">
      <c r="A110" s="15">
        <v>94</v>
      </c>
      <c r="B110" s="173"/>
      <c r="C110" s="358"/>
      <c r="D110" s="359"/>
      <c r="E110" s="360"/>
      <c r="F110" s="361"/>
      <c r="G110" s="361"/>
      <c r="H110" s="362"/>
      <c r="I110" s="362"/>
      <c r="J110" s="359"/>
      <c r="K110" s="173"/>
    </row>
    <row r="111" spans="1:11">
      <c r="A111" s="16">
        <v>95</v>
      </c>
      <c r="B111" s="173"/>
      <c r="C111" s="358"/>
      <c r="D111" s="359"/>
      <c r="E111" s="360"/>
      <c r="F111" s="361"/>
      <c r="G111" s="361"/>
      <c r="H111" s="362"/>
      <c r="I111" s="362"/>
      <c r="J111" s="359"/>
      <c r="K111" s="173"/>
    </row>
    <row r="112" spans="1:11">
      <c r="A112" s="16">
        <v>96</v>
      </c>
      <c r="B112" s="173"/>
      <c r="C112" s="358"/>
      <c r="D112" s="359"/>
      <c r="E112" s="360"/>
      <c r="F112" s="361"/>
      <c r="G112" s="361"/>
      <c r="H112" s="362"/>
      <c r="I112" s="362"/>
      <c r="J112" s="359"/>
      <c r="K112" s="173"/>
    </row>
    <row r="113" spans="1:11">
      <c r="A113" s="15">
        <v>97</v>
      </c>
      <c r="B113" s="173"/>
      <c r="C113" s="358"/>
      <c r="D113" s="359"/>
      <c r="E113" s="360"/>
      <c r="F113" s="361"/>
      <c r="G113" s="361"/>
      <c r="H113" s="362"/>
      <c r="I113" s="362"/>
      <c r="J113" s="359"/>
      <c r="K113" s="173"/>
    </row>
    <row r="114" spans="1:11">
      <c r="A114" s="16">
        <v>98</v>
      </c>
      <c r="B114" s="173"/>
      <c r="C114" s="358"/>
      <c r="D114" s="359"/>
      <c r="E114" s="360"/>
      <c r="F114" s="361"/>
      <c r="G114" s="361"/>
      <c r="H114" s="362"/>
      <c r="I114" s="362"/>
      <c r="J114" s="359"/>
      <c r="K114" s="173"/>
    </row>
    <row r="115" spans="1:11">
      <c r="A115" s="16">
        <v>99</v>
      </c>
      <c r="B115" s="173"/>
      <c r="C115" s="358"/>
      <c r="D115" s="359"/>
      <c r="E115" s="360"/>
      <c r="F115" s="361"/>
      <c r="G115" s="361"/>
      <c r="H115" s="362"/>
      <c r="I115" s="362"/>
      <c r="J115" s="359"/>
      <c r="K115" s="173"/>
    </row>
    <row r="116" spans="1:11">
      <c r="A116" s="15">
        <v>100</v>
      </c>
      <c r="B116" s="173"/>
      <c r="C116" s="358"/>
      <c r="D116" s="359"/>
      <c r="E116" s="360"/>
      <c r="F116" s="361"/>
      <c r="G116" s="361"/>
      <c r="H116" s="362"/>
      <c r="I116" s="362"/>
      <c r="J116" s="359"/>
      <c r="K116" s="173"/>
    </row>
    <row r="117" spans="1:11">
      <c r="A117" s="16">
        <v>101</v>
      </c>
      <c r="B117" s="173"/>
      <c r="C117" s="358"/>
      <c r="D117" s="359"/>
      <c r="E117" s="360"/>
      <c r="F117" s="361"/>
      <c r="G117" s="361"/>
      <c r="H117" s="362"/>
      <c r="I117" s="362"/>
      <c r="J117" s="359"/>
      <c r="K117" s="173"/>
    </row>
    <row r="118" spans="1:11">
      <c r="A118" s="16">
        <v>102</v>
      </c>
      <c r="B118" s="173"/>
      <c r="C118" s="358"/>
      <c r="D118" s="359"/>
      <c r="E118" s="360"/>
      <c r="F118" s="361"/>
      <c r="G118" s="361"/>
      <c r="H118" s="362"/>
      <c r="I118" s="362"/>
      <c r="J118" s="359"/>
      <c r="K118" s="173"/>
    </row>
    <row r="119" spans="1:11">
      <c r="A119" s="15">
        <v>103</v>
      </c>
      <c r="B119" s="173"/>
      <c r="C119" s="358"/>
      <c r="D119" s="359"/>
      <c r="E119" s="360"/>
      <c r="F119" s="361"/>
      <c r="G119" s="361"/>
      <c r="H119" s="362"/>
      <c r="I119" s="362"/>
      <c r="J119" s="359"/>
      <c r="K119" s="173"/>
    </row>
    <row r="120" spans="1:11">
      <c r="A120" s="16">
        <v>104</v>
      </c>
      <c r="B120" s="173"/>
      <c r="C120" s="358"/>
      <c r="D120" s="359"/>
      <c r="E120" s="360"/>
      <c r="F120" s="361"/>
      <c r="G120" s="361"/>
      <c r="H120" s="362"/>
      <c r="I120" s="362"/>
      <c r="J120" s="359"/>
      <c r="K120" s="173"/>
    </row>
    <row r="121" spans="1:11">
      <c r="A121" s="16">
        <v>105</v>
      </c>
      <c r="B121" s="173"/>
      <c r="C121" s="358"/>
      <c r="D121" s="359"/>
      <c r="E121" s="360"/>
      <c r="F121" s="361"/>
      <c r="G121" s="361"/>
      <c r="H121" s="362"/>
      <c r="I121" s="362"/>
      <c r="J121" s="359"/>
      <c r="K121" s="173"/>
    </row>
    <row r="122" spans="1:11">
      <c r="A122" s="15">
        <v>106</v>
      </c>
      <c r="B122" s="173"/>
      <c r="C122" s="358"/>
      <c r="D122" s="359"/>
      <c r="E122" s="360"/>
      <c r="F122" s="361"/>
      <c r="G122" s="361"/>
      <c r="H122" s="362"/>
      <c r="I122" s="362"/>
      <c r="J122" s="359"/>
      <c r="K122" s="173"/>
    </row>
    <row r="123" spans="1:11">
      <c r="A123" s="16">
        <v>107</v>
      </c>
      <c r="B123" s="173"/>
      <c r="C123" s="358"/>
      <c r="D123" s="359"/>
      <c r="E123" s="360"/>
      <c r="F123" s="361"/>
      <c r="G123" s="361"/>
      <c r="H123" s="362"/>
      <c r="I123" s="362"/>
      <c r="J123" s="359"/>
      <c r="K123" s="173"/>
    </row>
    <row r="124" spans="1:11">
      <c r="A124" s="16">
        <v>108</v>
      </c>
      <c r="B124" s="173"/>
      <c r="C124" s="358"/>
      <c r="D124" s="359"/>
      <c r="E124" s="360"/>
      <c r="F124" s="361"/>
      <c r="G124" s="361"/>
      <c r="H124" s="362"/>
      <c r="I124" s="362"/>
      <c r="J124" s="359"/>
      <c r="K124" s="173"/>
    </row>
    <row r="125" spans="1:11">
      <c r="A125" s="15">
        <v>109</v>
      </c>
      <c r="B125" s="173"/>
      <c r="C125" s="358"/>
      <c r="D125" s="359"/>
      <c r="E125" s="360"/>
      <c r="F125" s="361"/>
      <c r="G125" s="361"/>
      <c r="H125" s="362"/>
      <c r="I125" s="362"/>
      <c r="J125" s="359"/>
      <c r="K125" s="173"/>
    </row>
    <row r="126" spans="1:11">
      <c r="A126" s="16">
        <v>110</v>
      </c>
      <c r="B126" s="173"/>
      <c r="C126" s="358"/>
      <c r="D126" s="359"/>
      <c r="E126" s="360"/>
      <c r="F126" s="361"/>
      <c r="G126" s="361"/>
      <c r="H126" s="362"/>
      <c r="I126" s="362"/>
      <c r="J126" s="359"/>
      <c r="K126" s="173"/>
    </row>
    <row r="127" spans="1:11">
      <c r="A127" s="16">
        <v>111</v>
      </c>
      <c r="B127" s="173"/>
      <c r="C127" s="358"/>
      <c r="D127" s="359"/>
      <c r="E127" s="360"/>
      <c r="F127" s="361"/>
      <c r="G127" s="361"/>
      <c r="H127" s="362"/>
      <c r="I127" s="362"/>
      <c r="J127" s="359"/>
      <c r="K127" s="173"/>
    </row>
    <row r="128" spans="1:11">
      <c r="A128" s="15">
        <v>112</v>
      </c>
      <c r="B128" s="173"/>
      <c r="C128" s="358"/>
      <c r="D128" s="359"/>
      <c r="E128" s="360"/>
      <c r="F128" s="361"/>
      <c r="G128" s="361"/>
      <c r="H128" s="362"/>
      <c r="I128" s="362"/>
      <c r="J128" s="359"/>
      <c r="K128" s="173"/>
    </row>
    <row r="129" spans="1:11">
      <c r="A129" s="16">
        <v>113</v>
      </c>
      <c r="B129" s="173"/>
      <c r="C129" s="358"/>
      <c r="D129" s="359"/>
      <c r="E129" s="360"/>
      <c r="F129" s="361"/>
      <c r="G129" s="361"/>
      <c r="H129" s="362"/>
      <c r="I129" s="362"/>
      <c r="J129" s="359"/>
      <c r="K129" s="173"/>
    </row>
    <row r="130" spans="1:11">
      <c r="A130" s="16">
        <v>114</v>
      </c>
      <c r="B130" s="173"/>
      <c r="C130" s="358"/>
      <c r="D130" s="359"/>
      <c r="E130" s="360"/>
      <c r="F130" s="361"/>
      <c r="G130" s="361"/>
      <c r="H130" s="362"/>
      <c r="I130" s="362"/>
      <c r="J130" s="359"/>
      <c r="K130" s="173"/>
    </row>
    <row r="131" spans="1:11">
      <c r="A131" s="15">
        <v>115</v>
      </c>
      <c r="B131" s="173"/>
      <c r="C131" s="358"/>
      <c r="D131" s="359"/>
      <c r="E131" s="360"/>
      <c r="F131" s="361"/>
      <c r="G131" s="361"/>
      <c r="H131" s="362"/>
      <c r="I131" s="362"/>
      <c r="J131" s="359"/>
      <c r="K131" s="173"/>
    </row>
    <row r="132" spans="1:11">
      <c r="A132" s="16">
        <v>116</v>
      </c>
      <c r="B132" s="173"/>
      <c r="C132" s="358"/>
      <c r="D132" s="359"/>
      <c r="E132" s="360"/>
      <c r="F132" s="361"/>
      <c r="G132" s="361"/>
      <c r="H132" s="362"/>
      <c r="I132" s="362"/>
      <c r="J132" s="359"/>
      <c r="K132" s="173"/>
    </row>
    <row r="133" spans="1:11">
      <c r="A133" s="16">
        <v>117</v>
      </c>
      <c r="B133" s="173"/>
      <c r="C133" s="358"/>
      <c r="D133" s="359"/>
      <c r="E133" s="360"/>
      <c r="F133" s="361"/>
      <c r="G133" s="361"/>
      <c r="H133" s="362"/>
      <c r="I133" s="362"/>
      <c r="J133" s="359"/>
      <c r="K133" s="173"/>
    </row>
    <row r="134" spans="1:11">
      <c r="A134" s="15">
        <v>118</v>
      </c>
      <c r="B134" s="173"/>
      <c r="C134" s="358"/>
      <c r="D134" s="359"/>
      <c r="E134" s="360"/>
      <c r="F134" s="361"/>
      <c r="G134" s="361"/>
      <c r="H134" s="362"/>
      <c r="I134" s="362"/>
      <c r="J134" s="359"/>
      <c r="K134" s="173"/>
    </row>
    <row r="135" spans="1:11">
      <c r="A135" s="16">
        <v>119</v>
      </c>
      <c r="B135" s="173"/>
      <c r="C135" s="358"/>
      <c r="D135" s="359"/>
      <c r="E135" s="360"/>
      <c r="F135" s="361"/>
      <c r="G135" s="361"/>
      <c r="H135" s="362"/>
      <c r="I135" s="362"/>
      <c r="J135" s="359"/>
      <c r="K135" s="173"/>
    </row>
    <row r="136" spans="1:11">
      <c r="A136" s="16">
        <v>120</v>
      </c>
      <c r="B136" s="173"/>
      <c r="C136" s="358"/>
      <c r="D136" s="359"/>
      <c r="E136" s="360"/>
      <c r="F136" s="361"/>
      <c r="G136" s="361"/>
      <c r="H136" s="362"/>
      <c r="I136" s="362"/>
      <c r="J136" s="359"/>
      <c r="K136" s="173"/>
    </row>
    <row r="137" spans="1:11">
      <c r="A137" s="15">
        <v>121</v>
      </c>
      <c r="B137" s="173"/>
      <c r="C137" s="358"/>
      <c r="D137" s="359"/>
      <c r="E137" s="360"/>
      <c r="F137" s="361"/>
      <c r="G137" s="361"/>
      <c r="H137" s="362"/>
      <c r="I137" s="362"/>
      <c r="J137" s="359"/>
      <c r="K137" s="173"/>
    </row>
    <row r="138" spans="1:11">
      <c r="A138" s="16">
        <v>122</v>
      </c>
      <c r="B138" s="173"/>
      <c r="C138" s="358"/>
      <c r="D138" s="359"/>
      <c r="E138" s="360"/>
      <c r="F138" s="361"/>
      <c r="G138" s="361"/>
      <c r="H138" s="362"/>
      <c r="I138" s="362"/>
      <c r="J138" s="359"/>
      <c r="K138" s="173"/>
    </row>
    <row r="139" spans="1:11">
      <c r="A139" s="16">
        <v>123</v>
      </c>
      <c r="B139" s="173"/>
      <c r="C139" s="358"/>
      <c r="D139" s="359"/>
      <c r="E139" s="360"/>
      <c r="F139" s="361"/>
      <c r="G139" s="361"/>
      <c r="H139" s="362"/>
      <c r="I139" s="362"/>
      <c r="J139" s="359"/>
      <c r="K139" s="173"/>
    </row>
    <row r="140" spans="1:11">
      <c r="A140" s="15">
        <v>124</v>
      </c>
      <c r="B140" s="173"/>
      <c r="C140" s="358"/>
      <c r="D140" s="359"/>
      <c r="E140" s="360"/>
      <c r="F140" s="361"/>
      <c r="G140" s="361"/>
      <c r="H140" s="362"/>
      <c r="I140" s="362"/>
      <c r="J140" s="359"/>
      <c r="K140" s="173"/>
    </row>
    <row r="141" spans="1:11">
      <c r="A141" s="16">
        <v>125</v>
      </c>
      <c r="B141" s="173"/>
      <c r="C141" s="358"/>
      <c r="D141" s="359"/>
      <c r="E141" s="360"/>
      <c r="F141" s="361"/>
      <c r="G141" s="361"/>
      <c r="H141" s="362"/>
      <c r="I141" s="362"/>
      <c r="J141" s="359"/>
      <c r="K141" s="173"/>
    </row>
    <row r="142" spans="1:11">
      <c r="A142" s="16">
        <v>126</v>
      </c>
      <c r="B142" s="173"/>
      <c r="C142" s="358"/>
      <c r="D142" s="359"/>
      <c r="E142" s="360"/>
      <c r="F142" s="361"/>
      <c r="G142" s="361"/>
      <c r="H142" s="362"/>
      <c r="I142" s="362"/>
      <c r="J142" s="359"/>
      <c r="K142" s="173"/>
    </row>
    <row r="143" spans="1:11">
      <c r="A143" s="15">
        <v>127</v>
      </c>
      <c r="B143" s="173"/>
      <c r="C143" s="358"/>
      <c r="D143" s="359"/>
      <c r="E143" s="360"/>
      <c r="F143" s="361"/>
      <c r="G143" s="361"/>
      <c r="H143" s="362"/>
      <c r="I143" s="362"/>
      <c r="J143" s="359"/>
      <c r="K143" s="173"/>
    </row>
    <row r="144" spans="1:11">
      <c r="A144" s="16">
        <v>128</v>
      </c>
      <c r="B144" s="173"/>
      <c r="C144" s="358"/>
      <c r="D144" s="359"/>
      <c r="E144" s="360"/>
      <c r="F144" s="361"/>
      <c r="G144" s="361"/>
      <c r="H144" s="362"/>
      <c r="I144" s="362"/>
      <c r="J144" s="359"/>
      <c r="K144" s="173"/>
    </row>
    <row r="145" spans="1:11">
      <c r="A145" s="16">
        <v>129</v>
      </c>
      <c r="B145" s="173"/>
      <c r="C145" s="358"/>
      <c r="D145" s="359"/>
      <c r="E145" s="360"/>
      <c r="F145" s="361"/>
      <c r="G145" s="361"/>
      <c r="H145" s="362"/>
      <c r="I145" s="362"/>
      <c r="J145" s="359"/>
      <c r="K145" s="173"/>
    </row>
    <row r="146" spans="1:11">
      <c r="A146" s="15">
        <v>130</v>
      </c>
      <c r="B146" s="173"/>
      <c r="C146" s="358"/>
      <c r="D146" s="359"/>
      <c r="E146" s="360"/>
      <c r="F146" s="361"/>
      <c r="G146" s="361"/>
      <c r="H146" s="362"/>
      <c r="I146" s="362"/>
      <c r="J146" s="359"/>
      <c r="K146" s="173"/>
    </row>
    <row r="147" spans="1:11">
      <c r="A147" s="16">
        <v>131</v>
      </c>
      <c r="B147" s="173"/>
      <c r="C147" s="358"/>
      <c r="D147" s="359"/>
      <c r="E147" s="360"/>
      <c r="F147" s="361"/>
      <c r="G147" s="361"/>
      <c r="H147" s="362"/>
      <c r="I147" s="362"/>
      <c r="J147" s="359"/>
      <c r="K147" s="173"/>
    </row>
    <row r="148" spans="1:11">
      <c r="A148" s="16">
        <v>132</v>
      </c>
      <c r="B148" s="173"/>
      <c r="C148" s="358"/>
      <c r="D148" s="359"/>
      <c r="E148" s="360"/>
      <c r="F148" s="361"/>
      <c r="G148" s="361"/>
      <c r="H148" s="362"/>
      <c r="I148" s="362"/>
      <c r="J148" s="359"/>
      <c r="K148" s="173"/>
    </row>
    <row r="149" spans="1:11">
      <c r="A149" s="15">
        <v>133</v>
      </c>
      <c r="B149" s="173"/>
      <c r="C149" s="358"/>
      <c r="D149" s="359"/>
      <c r="E149" s="360"/>
      <c r="F149" s="361"/>
      <c r="G149" s="361"/>
      <c r="H149" s="362"/>
      <c r="I149" s="362"/>
      <c r="J149" s="359"/>
      <c r="K149" s="173"/>
    </row>
    <row r="150" spans="1:11">
      <c r="A150" s="16">
        <v>134</v>
      </c>
      <c r="B150" s="173"/>
      <c r="C150" s="358"/>
      <c r="D150" s="359"/>
      <c r="E150" s="360"/>
      <c r="F150" s="361"/>
      <c r="G150" s="361"/>
      <c r="H150" s="362"/>
      <c r="I150" s="362"/>
      <c r="J150" s="359"/>
      <c r="K150" s="173"/>
    </row>
    <row r="151" spans="1:11">
      <c r="A151" s="15">
        <v>135</v>
      </c>
      <c r="B151" s="173"/>
      <c r="C151" s="358"/>
      <c r="D151" s="359"/>
      <c r="E151" s="360"/>
      <c r="F151" s="361"/>
      <c r="G151" s="361"/>
      <c r="H151" s="362"/>
      <c r="I151" s="362"/>
      <c r="J151" s="359"/>
      <c r="K151" s="173"/>
    </row>
    <row r="152" spans="1:11">
      <c r="A152" s="16">
        <v>136</v>
      </c>
      <c r="B152" s="173"/>
      <c r="C152" s="358"/>
      <c r="D152" s="359"/>
      <c r="E152" s="360"/>
      <c r="F152" s="361"/>
      <c r="G152" s="361"/>
      <c r="H152" s="362"/>
      <c r="I152" s="362"/>
      <c r="J152" s="359"/>
      <c r="K152" s="173"/>
    </row>
    <row r="153" spans="1:11">
      <c r="A153" s="15">
        <v>137</v>
      </c>
      <c r="B153" s="173"/>
      <c r="C153" s="358"/>
      <c r="D153" s="359"/>
      <c r="E153" s="360"/>
      <c r="F153" s="361"/>
      <c r="G153" s="361"/>
      <c r="H153" s="362"/>
      <c r="I153" s="362"/>
      <c r="J153" s="359"/>
      <c r="K153" s="173"/>
    </row>
    <row r="154" spans="1:11">
      <c r="A154" s="16">
        <v>138</v>
      </c>
      <c r="B154" s="173"/>
      <c r="C154" s="358"/>
      <c r="D154" s="359"/>
      <c r="E154" s="360"/>
      <c r="F154" s="361"/>
      <c r="G154" s="361"/>
      <c r="H154" s="362"/>
      <c r="I154" s="362"/>
      <c r="J154" s="359"/>
      <c r="K154" s="173"/>
    </row>
    <row r="155" spans="1:11">
      <c r="A155" s="15">
        <v>139</v>
      </c>
      <c r="B155" s="173"/>
      <c r="C155" s="358"/>
      <c r="D155" s="359"/>
      <c r="E155" s="360"/>
      <c r="F155" s="361"/>
      <c r="G155" s="361"/>
      <c r="H155" s="362"/>
      <c r="I155" s="362"/>
      <c r="J155" s="359"/>
      <c r="K155" s="173"/>
    </row>
    <row r="156" spans="1:11">
      <c r="A156" s="16">
        <v>140</v>
      </c>
      <c r="B156" s="173"/>
      <c r="C156" s="358"/>
      <c r="D156" s="359"/>
      <c r="E156" s="360"/>
      <c r="F156" s="361"/>
      <c r="G156" s="361"/>
      <c r="H156" s="362"/>
      <c r="I156" s="362"/>
      <c r="J156" s="359"/>
      <c r="K156" s="173"/>
    </row>
    <row r="157" spans="1:11">
      <c r="A157" s="15">
        <v>141</v>
      </c>
      <c r="B157" s="173"/>
      <c r="C157" s="358"/>
      <c r="D157" s="359"/>
      <c r="E157" s="360"/>
      <c r="F157" s="361"/>
      <c r="G157" s="361"/>
      <c r="H157" s="362"/>
      <c r="I157" s="362"/>
      <c r="J157" s="359"/>
      <c r="K157" s="173"/>
    </row>
    <row r="158" spans="1:11">
      <c r="A158" s="16">
        <v>142</v>
      </c>
      <c r="B158" s="173"/>
      <c r="C158" s="358"/>
      <c r="D158" s="359"/>
      <c r="E158" s="360"/>
      <c r="F158" s="361"/>
      <c r="G158" s="361"/>
      <c r="H158" s="362"/>
      <c r="I158" s="362"/>
      <c r="J158" s="359"/>
      <c r="K158" s="173"/>
    </row>
    <row r="159" spans="1:11">
      <c r="A159" s="15">
        <v>143</v>
      </c>
      <c r="B159" s="173"/>
      <c r="C159" s="358"/>
      <c r="D159" s="359"/>
      <c r="E159" s="360"/>
      <c r="F159" s="361"/>
      <c r="G159" s="361"/>
      <c r="H159" s="362"/>
      <c r="I159" s="362"/>
      <c r="J159" s="359"/>
      <c r="K159" s="173"/>
    </row>
    <row r="160" spans="1:11">
      <c r="A160" s="15">
        <v>144</v>
      </c>
      <c r="B160" s="173"/>
      <c r="C160" s="358"/>
      <c r="D160" s="359"/>
      <c r="E160" s="360"/>
      <c r="F160" s="361"/>
      <c r="G160" s="361"/>
      <c r="H160" s="362"/>
      <c r="I160" s="362"/>
      <c r="J160" s="359"/>
      <c r="K160" s="173"/>
    </row>
    <row r="161" spans="1:11">
      <c r="A161" s="16">
        <v>145</v>
      </c>
      <c r="B161" s="173"/>
      <c r="C161" s="358"/>
      <c r="D161" s="359"/>
      <c r="E161" s="360"/>
      <c r="F161" s="361"/>
      <c r="G161" s="361"/>
      <c r="H161" s="362"/>
      <c r="I161" s="362"/>
      <c r="J161" s="359"/>
      <c r="K161" s="173"/>
    </row>
    <row r="162" spans="1:11">
      <c r="A162" s="15">
        <v>146</v>
      </c>
      <c r="B162" s="173"/>
      <c r="C162" s="358"/>
      <c r="D162" s="359"/>
      <c r="E162" s="360"/>
      <c r="F162" s="361"/>
      <c r="G162" s="361"/>
      <c r="H162" s="362"/>
      <c r="I162" s="362"/>
      <c r="J162" s="359"/>
      <c r="K162" s="173"/>
    </row>
    <row r="163" spans="1:11">
      <c r="A163" s="16">
        <v>147</v>
      </c>
      <c r="B163" s="173"/>
      <c r="C163" s="358"/>
      <c r="D163" s="359"/>
      <c r="E163" s="360"/>
      <c r="F163" s="361"/>
      <c r="G163" s="361"/>
      <c r="H163" s="362"/>
      <c r="I163" s="362"/>
      <c r="J163" s="359"/>
      <c r="K163" s="173"/>
    </row>
    <row r="164" spans="1:11">
      <c r="A164" s="15">
        <v>148</v>
      </c>
      <c r="B164" s="173"/>
      <c r="C164" s="358"/>
      <c r="D164" s="359"/>
      <c r="E164" s="360"/>
      <c r="F164" s="361"/>
      <c r="G164" s="361"/>
      <c r="H164" s="362"/>
      <c r="I164" s="362"/>
      <c r="J164" s="359"/>
      <c r="K164" s="173"/>
    </row>
    <row r="165" spans="1:11">
      <c r="A165" s="16">
        <v>149</v>
      </c>
      <c r="B165" s="173"/>
      <c r="C165" s="358"/>
      <c r="D165" s="359"/>
      <c r="E165" s="360"/>
      <c r="F165" s="361"/>
      <c r="G165" s="361"/>
      <c r="H165" s="362"/>
      <c r="I165" s="362"/>
      <c r="J165" s="359"/>
      <c r="K165" s="173"/>
    </row>
    <row r="166" spans="1:11">
      <c r="A166" s="15">
        <v>150</v>
      </c>
      <c r="B166" s="173"/>
      <c r="C166" s="358"/>
      <c r="D166" s="359"/>
      <c r="E166" s="360"/>
      <c r="F166" s="361"/>
      <c r="G166" s="361"/>
      <c r="H166" s="362"/>
      <c r="I166" s="362"/>
      <c r="J166" s="359"/>
      <c r="K166" s="173"/>
    </row>
    <row r="167" spans="1:11">
      <c r="C167" s="355"/>
      <c r="D167" s="194"/>
      <c r="E167" s="195"/>
      <c r="F167" s="363"/>
      <c r="G167" s="363"/>
      <c r="H167" s="356"/>
      <c r="I167" s="356"/>
      <c r="J167" s="194"/>
    </row>
    <row r="168" spans="1:11">
      <c r="C168" s="355"/>
      <c r="D168" s="194"/>
      <c r="E168" s="195"/>
      <c r="F168" s="363"/>
      <c r="G168" s="363"/>
      <c r="H168" s="356"/>
      <c r="I168" s="356"/>
      <c r="J168" s="194"/>
    </row>
    <row r="169" spans="1:11">
      <c r="C169" s="355"/>
      <c r="D169" s="194"/>
      <c r="E169" s="195"/>
      <c r="F169" s="363"/>
      <c r="G169" s="363"/>
      <c r="H169" s="356"/>
      <c r="I169" s="356"/>
      <c r="J169" s="194"/>
    </row>
    <row r="170" spans="1:11">
      <c r="C170" s="355"/>
      <c r="D170" s="194"/>
      <c r="E170" s="195"/>
      <c r="F170" s="363"/>
      <c r="G170" s="363"/>
      <c r="H170" s="356"/>
      <c r="I170" s="356"/>
      <c r="J170" s="194"/>
    </row>
    <row r="171" spans="1:11">
      <c r="C171" s="355"/>
      <c r="D171" s="194"/>
      <c r="E171" s="195"/>
      <c r="F171" s="363"/>
      <c r="G171" s="363"/>
      <c r="H171" s="356"/>
      <c r="I171" s="356"/>
      <c r="J171" s="194"/>
    </row>
    <row r="172" spans="1:11">
      <c r="C172" s="355"/>
      <c r="D172" s="194"/>
      <c r="E172" s="195"/>
      <c r="F172" s="363"/>
      <c r="G172" s="363"/>
      <c r="H172" s="356"/>
      <c r="I172" s="356"/>
      <c r="J172" s="194"/>
    </row>
    <row r="173" spans="1:11">
      <c r="C173" s="355"/>
      <c r="D173" s="194"/>
      <c r="E173" s="195"/>
      <c r="F173" s="363"/>
      <c r="G173" s="363"/>
      <c r="H173" s="356"/>
      <c r="I173" s="356"/>
      <c r="J173" s="194"/>
    </row>
    <row r="174" spans="1:11">
      <c r="C174" s="355"/>
      <c r="D174" s="194"/>
      <c r="E174" s="195"/>
      <c r="F174" s="363"/>
      <c r="G174" s="363"/>
      <c r="H174" s="356"/>
      <c r="I174" s="356"/>
      <c r="J174" s="194"/>
    </row>
    <row r="175" spans="1:11">
      <c r="C175" s="355"/>
      <c r="D175" s="194"/>
      <c r="E175" s="195"/>
      <c r="F175" s="363"/>
      <c r="G175" s="363"/>
      <c r="H175" s="356"/>
      <c r="I175" s="356"/>
      <c r="J175" s="194"/>
    </row>
    <row r="176" spans="1:11">
      <c r="C176" s="355"/>
      <c r="D176" s="194"/>
      <c r="E176" s="195"/>
      <c r="F176" s="363"/>
      <c r="G176" s="363"/>
      <c r="H176" s="356"/>
      <c r="I176" s="356"/>
      <c r="J176" s="194"/>
    </row>
    <row r="177" spans="3:10">
      <c r="C177" s="355"/>
      <c r="D177" s="194"/>
      <c r="E177" s="195"/>
      <c r="F177" s="363"/>
      <c r="G177" s="363"/>
      <c r="H177" s="356"/>
      <c r="I177" s="356"/>
      <c r="J177" s="194"/>
    </row>
    <row r="178" spans="3:10">
      <c r="C178" s="355"/>
      <c r="D178" s="194"/>
      <c r="E178" s="195"/>
      <c r="F178" s="363"/>
      <c r="G178" s="363"/>
      <c r="H178" s="356"/>
      <c r="I178" s="356"/>
      <c r="J178" s="194"/>
    </row>
    <row r="179" spans="3:10">
      <c r="C179" s="355"/>
      <c r="D179" s="194"/>
      <c r="E179" s="195"/>
      <c r="F179" s="363"/>
      <c r="G179" s="363"/>
      <c r="H179" s="356"/>
      <c r="I179" s="356"/>
      <c r="J179" s="194"/>
    </row>
    <row r="180" spans="3:10">
      <c r="C180" s="355"/>
      <c r="D180" s="194"/>
      <c r="E180" s="195"/>
      <c r="F180" s="363"/>
      <c r="G180" s="363"/>
      <c r="H180" s="356"/>
      <c r="I180" s="356"/>
      <c r="J180" s="194"/>
    </row>
    <row r="181" spans="3:10">
      <c r="C181" s="355"/>
      <c r="D181" s="194"/>
      <c r="E181" s="195"/>
      <c r="F181" s="363"/>
      <c r="G181" s="363"/>
      <c r="H181" s="356"/>
      <c r="I181" s="356"/>
      <c r="J181" s="194"/>
    </row>
    <row r="182" spans="3:10">
      <c r="C182" s="355"/>
      <c r="D182" s="194"/>
      <c r="E182" s="195"/>
      <c r="F182" s="363"/>
      <c r="G182" s="363"/>
      <c r="H182" s="356"/>
      <c r="I182" s="356"/>
      <c r="J182" s="194"/>
    </row>
    <row r="183" spans="3:10">
      <c r="C183" s="355"/>
      <c r="D183" s="194"/>
      <c r="E183" s="195"/>
      <c r="F183" s="363"/>
      <c r="G183" s="363"/>
      <c r="H183" s="356"/>
      <c r="I183" s="356"/>
      <c r="J183" s="194"/>
    </row>
    <row r="184" spans="3:10">
      <c r="C184" s="355"/>
      <c r="D184" s="194"/>
      <c r="E184" s="195"/>
      <c r="F184" s="363"/>
      <c r="G184" s="363"/>
      <c r="H184" s="356"/>
      <c r="I184" s="356"/>
      <c r="J184" s="194"/>
    </row>
    <row r="185" spans="3:10">
      <c r="C185" s="355"/>
      <c r="D185" s="194"/>
      <c r="E185" s="195"/>
      <c r="F185" s="363"/>
      <c r="G185" s="363"/>
      <c r="H185" s="356"/>
      <c r="I185" s="356"/>
      <c r="J185" s="194"/>
    </row>
    <row r="186" spans="3:10">
      <c r="C186" s="355"/>
      <c r="D186" s="194"/>
      <c r="E186" s="195"/>
      <c r="F186" s="363"/>
      <c r="G186" s="363"/>
      <c r="H186" s="356"/>
      <c r="I186" s="356"/>
      <c r="J186" s="194"/>
    </row>
    <row r="187" spans="3:10">
      <c r="C187" s="355"/>
      <c r="D187" s="194"/>
      <c r="E187" s="195"/>
      <c r="F187" s="363"/>
      <c r="G187" s="363"/>
      <c r="H187" s="356"/>
      <c r="I187" s="356"/>
      <c r="J187" s="194"/>
    </row>
    <row r="188" spans="3:10">
      <c r="C188" s="355"/>
      <c r="D188" s="194"/>
      <c r="E188" s="195"/>
      <c r="F188" s="363"/>
      <c r="G188" s="363"/>
      <c r="H188" s="356"/>
      <c r="I188" s="356"/>
      <c r="J188" s="194"/>
    </row>
    <row r="189" spans="3:10">
      <c r="C189" s="355"/>
      <c r="D189" s="194"/>
      <c r="E189" s="195"/>
      <c r="F189" s="363"/>
      <c r="G189" s="363"/>
      <c r="H189" s="356"/>
      <c r="I189" s="356"/>
      <c r="J189" s="194"/>
    </row>
    <row r="190" spans="3:10">
      <c r="C190" s="355"/>
      <c r="D190" s="194"/>
      <c r="E190" s="195"/>
      <c r="F190" s="363"/>
      <c r="G190" s="363"/>
      <c r="H190" s="356"/>
      <c r="I190" s="356"/>
      <c r="J190" s="194"/>
    </row>
    <row r="191" spans="3:10">
      <c r="C191" s="355"/>
      <c r="D191" s="194"/>
      <c r="E191" s="195"/>
      <c r="F191" s="363"/>
      <c r="G191" s="363"/>
      <c r="H191" s="356"/>
      <c r="I191" s="356"/>
      <c r="J191" s="194"/>
    </row>
    <row r="192" spans="3:10">
      <c r="C192" s="355"/>
      <c r="D192" s="194"/>
      <c r="E192" s="195"/>
      <c r="F192" s="363"/>
      <c r="G192" s="363"/>
      <c r="H192" s="356"/>
      <c r="I192" s="356"/>
      <c r="J192" s="194"/>
    </row>
    <row r="193" spans="3:10">
      <c r="C193" s="355"/>
      <c r="D193" s="194"/>
      <c r="E193" s="195"/>
      <c r="F193" s="363"/>
      <c r="G193" s="363"/>
      <c r="H193" s="356"/>
      <c r="I193" s="356"/>
      <c r="J193" s="194"/>
    </row>
    <row r="194" spans="3:10">
      <c r="C194" s="355"/>
      <c r="D194" s="194"/>
      <c r="E194" s="195"/>
      <c r="F194" s="363"/>
      <c r="G194" s="363"/>
      <c r="H194" s="356"/>
      <c r="I194" s="356"/>
      <c r="J194" s="194"/>
    </row>
    <row r="195" spans="3:10">
      <c r="C195" s="355"/>
      <c r="D195" s="194"/>
      <c r="E195" s="195"/>
      <c r="F195" s="363"/>
      <c r="G195" s="363"/>
      <c r="H195" s="356"/>
      <c r="I195" s="356"/>
      <c r="J195" s="194"/>
    </row>
    <row r="196" spans="3:10">
      <c r="C196" s="355"/>
      <c r="D196" s="194"/>
      <c r="E196" s="195"/>
      <c r="F196" s="363"/>
      <c r="G196" s="363"/>
      <c r="H196" s="356"/>
      <c r="I196" s="356"/>
      <c r="J196" s="194"/>
    </row>
    <row r="197" spans="3:10">
      <c r="C197" s="355"/>
      <c r="D197" s="194"/>
      <c r="E197" s="195"/>
      <c r="F197" s="363"/>
      <c r="G197" s="363"/>
      <c r="H197" s="356"/>
      <c r="I197" s="356"/>
      <c r="J197" s="194"/>
    </row>
    <row r="198" spans="3:10">
      <c r="C198" s="355"/>
      <c r="D198" s="194"/>
      <c r="E198" s="195"/>
      <c r="F198" s="363"/>
      <c r="G198" s="363"/>
      <c r="H198" s="356"/>
      <c r="I198" s="356"/>
      <c r="J198" s="194"/>
    </row>
    <row r="199" spans="3:10">
      <c r="C199" s="355"/>
      <c r="D199" s="194"/>
      <c r="E199" s="195"/>
      <c r="F199" s="363"/>
      <c r="G199" s="363"/>
      <c r="H199" s="356"/>
      <c r="I199" s="356"/>
      <c r="J199" s="194"/>
    </row>
    <row r="200" spans="3:10">
      <c r="C200" s="355"/>
      <c r="D200" s="194"/>
      <c r="E200" s="195"/>
      <c r="F200" s="363"/>
      <c r="G200" s="363"/>
      <c r="H200" s="356"/>
      <c r="I200" s="356"/>
      <c r="J200" s="194"/>
    </row>
    <row r="201" spans="3:10">
      <c r="C201" s="355"/>
      <c r="D201" s="194"/>
      <c r="E201" s="195"/>
      <c r="F201" s="363"/>
      <c r="G201" s="363"/>
      <c r="H201" s="356"/>
      <c r="I201" s="356"/>
      <c r="J201" s="194"/>
    </row>
    <row r="202" spans="3:10">
      <c r="C202" s="355"/>
      <c r="D202" s="194"/>
      <c r="E202" s="195"/>
      <c r="F202" s="363"/>
      <c r="G202" s="363"/>
      <c r="H202" s="356"/>
      <c r="I202" s="356"/>
      <c r="J202" s="194"/>
    </row>
    <row r="203" spans="3:10">
      <c r="C203" s="355"/>
      <c r="D203" s="194"/>
      <c r="E203" s="195"/>
      <c r="F203" s="363"/>
      <c r="G203" s="363"/>
      <c r="H203" s="356"/>
      <c r="I203" s="356"/>
      <c r="J203" s="194"/>
    </row>
    <row r="204" spans="3:10">
      <c r="C204" s="355"/>
      <c r="D204" s="194"/>
      <c r="E204" s="195"/>
      <c r="F204" s="363"/>
      <c r="G204" s="363"/>
      <c r="H204" s="356"/>
      <c r="I204" s="356"/>
      <c r="J204" s="194"/>
    </row>
    <row r="205" spans="3:10">
      <c r="C205" s="355"/>
      <c r="D205" s="194"/>
      <c r="E205" s="195"/>
      <c r="F205" s="363"/>
      <c r="G205" s="363"/>
      <c r="H205" s="356"/>
      <c r="I205" s="356"/>
      <c r="J205" s="194"/>
    </row>
    <row r="206" spans="3:10">
      <c r="C206" s="355"/>
      <c r="D206" s="194"/>
      <c r="E206" s="195"/>
      <c r="F206" s="363"/>
      <c r="G206" s="363"/>
      <c r="H206" s="356"/>
      <c r="I206" s="356"/>
      <c r="J206" s="194"/>
    </row>
    <row r="207" spans="3:10">
      <c r="C207" s="355"/>
      <c r="D207" s="194"/>
      <c r="E207" s="195"/>
      <c r="F207" s="363"/>
      <c r="G207" s="363"/>
      <c r="H207" s="356"/>
      <c r="I207" s="356"/>
      <c r="J207" s="194"/>
    </row>
    <row r="208" spans="3:10">
      <c r="C208" s="355"/>
      <c r="D208" s="194"/>
      <c r="E208" s="195"/>
      <c r="F208" s="363"/>
      <c r="G208" s="363"/>
      <c r="H208" s="356"/>
      <c r="I208" s="356"/>
      <c r="J208" s="194"/>
    </row>
    <row r="209" spans="3:10">
      <c r="C209" s="355"/>
      <c r="D209" s="194"/>
      <c r="E209" s="195"/>
      <c r="F209" s="363"/>
      <c r="G209" s="363"/>
      <c r="H209" s="356"/>
      <c r="I209" s="356"/>
      <c r="J209" s="194"/>
    </row>
    <row r="210" spans="3:10">
      <c r="C210" s="355"/>
      <c r="D210" s="194"/>
      <c r="E210" s="195"/>
      <c r="F210" s="363"/>
      <c r="G210" s="363"/>
      <c r="H210" s="356"/>
      <c r="I210" s="356"/>
      <c r="J210" s="194"/>
    </row>
    <row r="211" spans="3:10">
      <c r="C211" s="355"/>
      <c r="D211" s="194"/>
      <c r="E211" s="195"/>
      <c r="F211" s="363"/>
      <c r="G211" s="363"/>
      <c r="H211" s="356"/>
      <c r="I211" s="356"/>
      <c r="J211" s="194"/>
    </row>
    <row r="212" spans="3:10">
      <c r="C212" s="355"/>
      <c r="D212" s="194"/>
      <c r="E212" s="195"/>
      <c r="F212" s="363"/>
      <c r="G212" s="363"/>
      <c r="H212" s="356"/>
      <c r="I212" s="356"/>
      <c r="J212" s="194"/>
    </row>
    <row r="213" spans="3:10">
      <c r="C213" s="355"/>
      <c r="D213" s="194"/>
      <c r="E213" s="195"/>
      <c r="F213" s="363"/>
      <c r="G213" s="363"/>
      <c r="H213" s="356"/>
      <c r="I213" s="356"/>
      <c r="J213" s="194"/>
    </row>
    <row r="214" spans="3:10">
      <c r="C214" s="355"/>
      <c r="D214" s="194"/>
      <c r="E214" s="195"/>
      <c r="F214" s="363"/>
      <c r="G214" s="363"/>
      <c r="H214" s="356"/>
      <c r="I214" s="356"/>
      <c r="J214" s="194"/>
    </row>
    <row r="215" spans="3:10">
      <c r="C215" s="355"/>
      <c r="D215" s="194"/>
      <c r="E215" s="195"/>
      <c r="F215" s="363"/>
      <c r="G215" s="363"/>
      <c r="H215" s="356"/>
      <c r="I215" s="356"/>
      <c r="J215" s="194"/>
    </row>
    <row r="216" spans="3:10">
      <c r="C216" s="355"/>
      <c r="D216" s="194"/>
      <c r="E216" s="195"/>
      <c r="F216" s="363"/>
      <c r="G216" s="363"/>
      <c r="H216" s="356"/>
      <c r="I216" s="356"/>
      <c r="J216" s="194"/>
    </row>
    <row r="217" spans="3:10">
      <c r="C217" s="355"/>
      <c r="D217" s="194"/>
      <c r="E217" s="195"/>
      <c r="F217" s="363"/>
      <c r="G217" s="363"/>
      <c r="H217" s="356"/>
      <c r="I217" s="356"/>
      <c r="J217" s="194"/>
    </row>
    <row r="218" spans="3:10">
      <c r="C218" s="355"/>
      <c r="D218" s="194"/>
      <c r="E218" s="195"/>
      <c r="F218" s="363"/>
      <c r="G218" s="363"/>
      <c r="H218" s="356"/>
      <c r="I218" s="356"/>
      <c r="J218" s="194"/>
    </row>
    <row r="219" spans="3:10">
      <c r="C219" s="355"/>
      <c r="D219" s="194"/>
      <c r="E219" s="195"/>
      <c r="F219" s="363"/>
      <c r="G219" s="363"/>
      <c r="H219" s="356"/>
      <c r="I219" s="356"/>
      <c r="J219" s="194"/>
    </row>
    <row r="220" spans="3:10">
      <c r="C220" s="355"/>
      <c r="D220" s="194"/>
      <c r="E220" s="195"/>
      <c r="F220" s="363"/>
      <c r="G220" s="363"/>
      <c r="H220" s="356"/>
      <c r="I220" s="356"/>
      <c r="J220" s="194"/>
    </row>
    <row r="221" spans="3:10">
      <c r="C221" s="355"/>
      <c r="D221" s="194"/>
      <c r="E221" s="195"/>
      <c r="F221" s="363"/>
      <c r="G221" s="363"/>
      <c r="H221" s="356"/>
      <c r="I221" s="356"/>
      <c r="J221" s="194"/>
    </row>
    <row r="222" spans="3:10">
      <c r="C222" s="355"/>
      <c r="D222" s="194"/>
      <c r="E222" s="195"/>
      <c r="F222" s="363"/>
      <c r="G222" s="363"/>
      <c r="H222" s="356"/>
      <c r="I222" s="356"/>
      <c r="J222" s="194"/>
    </row>
    <row r="223" spans="3:10">
      <c r="C223" s="355"/>
      <c r="D223" s="194"/>
      <c r="E223" s="195"/>
      <c r="F223" s="363"/>
      <c r="G223" s="363"/>
      <c r="H223" s="356"/>
      <c r="I223" s="356"/>
      <c r="J223" s="194"/>
    </row>
    <row r="224" spans="3:10">
      <c r="C224" s="355"/>
      <c r="D224" s="194"/>
      <c r="E224" s="195"/>
      <c r="F224" s="363"/>
      <c r="G224" s="363"/>
      <c r="H224" s="356"/>
      <c r="I224" s="356"/>
      <c r="J224" s="194"/>
    </row>
    <row r="225" spans="3:10">
      <c r="C225" s="355"/>
      <c r="D225" s="194"/>
      <c r="E225" s="195"/>
      <c r="F225" s="363"/>
      <c r="G225" s="363"/>
      <c r="H225" s="356"/>
      <c r="I225" s="356"/>
      <c r="J225" s="194"/>
    </row>
    <row r="226" spans="3:10">
      <c r="C226" s="355"/>
      <c r="D226" s="194"/>
      <c r="E226" s="195"/>
      <c r="F226" s="363"/>
      <c r="G226" s="363"/>
      <c r="H226" s="356"/>
      <c r="I226" s="356"/>
      <c r="J226" s="194"/>
    </row>
    <row r="227" spans="3:10">
      <c r="C227" s="355"/>
      <c r="D227" s="194"/>
      <c r="E227" s="195"/>
      <c r="F227" s="196"/>
      <c r="G227" s="196"/>
      <c r="H227" s="356"/>
      <c r="I227" s="356"/>
      <c r="J227" s="194"/>
    </row>
    <row r="228" spans="3:10">
      <c r="C228" s="355"/>
      <c r="D228" s="194"/>
      <c r="E228" s="195"/>
      <c r="F228" s="196"/>
      <c r="G228" s="196"/>
      <c r="H228" s="356"/>
      <c r="I228" s="356"/>
      <c r="J228" s="194"/>
    </row>
    <row r="229" spans="3:10">
      <c r="C229" s="355"/>
      <c r="D229" s="194"/>
      <c r="E229" s="195"/>
      <c r="F229" s="196"/>
      <c r="G229" s="196"/>
      <c r="H229" s="356"/>
      <c r="I229" s="356"/>
      <c r="J229" s="194"/>
    </row>
    <row r="230" spans="3:10">
      <c r="C230" s="355"/>
      <c r="D230" s="194"/>
      <c r="E230" s="195"/>
      <c r="F230" s="196"/>
      <c r="G230" s="196"/>
      <c r="H230" s="356"/>
      <c r="I230" s="356"/>
      <c r="J230" s="194"/>
    </row>
    <row r="231" spans="3:10">
      <c r="C231" s="355"/>
      <c r="D231" s="194"/>
      <c r="E231" s="195"/>
      <c r="F231" s="196"/>
      <c r="G231" s="196"/>
      <c r="H231" s="356"/>
      <c r="I231" s="356"/>
      <c r="J231" s="194"/>
    </row>
    <row r="232" spans="3:10">
      <c r="C232" s="355"/>
      <c r="D232" s="194"/>
      <c r="E232" s="195"/>
      <c r="F232" s="196"/>
      <c r="G232" s="196"/>
      <c r="H232" s="356"/>
      <c r="I232" s="356"/>
      <c r="J232" s="194"/>
    </row>
    <row r="233" spans="3:10">
      <c r="C233" s="355"/>
      <c r="D233" s="194"/>
      <c r="E233" s="195"/>
      <c r="F233" s="196"/>
      <c r="G233" s="196"/>
      <c r="H233" s="356"/>
      <c r="I233" s="356"/>
      <c r="J233" s="194"/>
    </row>
    <row r="234" spans="3:10">
      <c r="C234" s="355"/>
      <c r="D234" s="194"/>
      <c r="E234" s="195"/>
      <c r="F234" s="196"/>
      <c r="G234" s="196"/>
      <c r="H234" s="356"/>
      <c r="I234" s="356"/>
      <c r="J234" s="194"/>
    </row>
    <row r="235" spans="3:10">
      <c r="C235" s="355"/>
      <c r="D235" s="194"/>
      <c r="E235" s="195"/>
      <c r="F235" s="196"/>
      <c r="G235" s="196"/>
      <c r="H235" s="356"/>
      <c r="I235" s="356"/>
      <c r="J235" s="194"/>
    </row>
    <row r="236" spans="3:10">
      <c r="C236" s="355"/>
      <c r="D236" s="194"/>
      <c r="E236" s="195"/>
      <c r="F236" s="196"/>
      <c r="G236" s="196"/>
      <c r="H236" s="356"/>
      <c r="I236" s="356"/>
      <c r="J236" s="194"/>
    </row>
    <row r="237" spans="3:10">
      <c r="C237" s="355"/>
      <c r="D237" s="194"/>
      <c r="E237" s="195"/>
      <c r="F237" s="196"/>
      <c r="G237" s="196"/>
      <c r="H237" s="356"/>
      <c r="I237" s="356"/>
      <c r="J237" s="194"/>
    </row>
    <row r="238" spans="3:10">
      <c r="C238" s="355"/>
      <c r="D238" s="194"/>
      <c r="E238" s="195"/>
      <c r="F238" s="196"/>
      <c r="G238" s="196"/>
      <c r="H238" s="356"/>
      <c r="I238" s="356"/>
      <c r="J238" s="194"/>
    </row>
    <row r="239" spans="3:10">
      <c r="C239" s="355"/>
      <c r="D239" s="194"/>
      <c r="E239" s="195"/>
      <c r="F239" s="196"/>
      <c r="G239" s="196"/>
      <c r="H239" s="356"/>
      <c r="I239" s="356"/>
      <c r="J239" s="194"/>
    </row>
    <row r="240" spans="3:10">
      <c r="C240" s="355"/>
      <c r="D240" s="194"/>
      <c r="E240" s="195"/>
      <c r="F240" s="196"/>
      <c r="G240" s="196"/>
      <c r="H240" s="356"/>
      <c r="I240" s="356"/>
      <c r="J240" s="194"/>
    </row>
    <row r="241" spans="3:10">
      <c r="C241" s="355"/>
      <c r="D241" s="194"/>
      <c r="E241" s="195"/>
      <c r="F241" s="196"/>
      <c r="G241" s="196"/>
      <c r="H241" s="356"/>
      <c r="I241" s="356"/>
      <c r="J241" s="194"/>
    </row>
    <row r="242" spans="3:10">
      <c r="C242" s="355"/>
      <c r="D242" s="194"/>
      <c r="E242" s="195"/>
      <c r="F242" s="196"/>
      <c r="G242" s="196"/>
      <c r="H242" s="356"/>
      <c r="I242" s="356"/>
      <c r="J242" s="194"/>
    </row>
    <row r="243" spans="3:10">
      <c r="C243" s="355"/>
      <c r="D243" s="194"/>
      <c r="E243" s="195"/>
      <c r="F243" s="196"/>
      <c r="G243" s="196"/>
      <c r="H243" s="356"/>
      <c r="I243" s="356"/>
      <c r="J243" s="194"/>
    </row>
    <row r="244" spans="3:10">
      <c r="C244" s="355"/>
      <c r="D244" s="194"/>
      <c r="E244" s="195"/>
      <c r="F244" s="196"/>
      <c r="G244" s="196"/>
      <c r="H244" s="356"/>
      <c r="I244" s="356"/>
      <c r="J244" s="194"/>
    </row>
    <row r="245" spans="3:10">
      <c r="C245" s="355"/>
      <c r="D245" s="194"/>
      <c r="E245" s="195"/>
      <c r="F245" s="196"/>
      <c r="G245" s="196"/>
      <c r="H245" s="356"/>
      <c r="I245" s="356"/>
      <c r="J245" s="194"/>
    </row>
    <row r="246" spans="3:10">
      <c r="C246" s="355"/>
      <c r="D246" s="194"/>
      <c r="E246" s="195"/>
      <c r="F246" s="196"/>
      <c r="G246" s="196"/>
      <c r="H246" s="356"/>
      <c r="I246" s="356"/>
      <c r="J246" s="194"/>
    </row>
    <row r="247" spans="3:10">
      <c r="C247" s="355"/>
      <c r="D247" s="194"/>
      <c r="E247" s="195"/>
      <c r="F247" s="196"/>
      <c r="G247" s="196"/>
      <c r="H247" s="356"/>
      <c r="I247" s="356"/>
      <c r="J247" s="194"/>
    </row>
    <row r="248" spans="3:10">
      <c r="C248" s="355"/>
      <c r="D248" s="194"/>
      <c r="E248" s="195"/>
      <c r="F248" s="196"/>
      <c r="G248" s="196"/>
      <c r="H248" s="356"/>
      <c r="I248" s="356"/>
      <c r="J248" s="194"/>
    </row>
    <row r="249" spans="3:10">
      <c r="C249" s="355"/>
      <c r="D249" s="194"/>
      <c r="E249" s="195"/>
      <c r="F249" s="196"/>
      <c r="G249" s="196"/>
      <c r="H249" s="356"/>
      <c r="I249" s="356"/>
      <c r="J249" s="194"/>
    </row>
    <row r="250" spans="3:10">
      <c r="C250" s="355"/>
      <c r="D250" s="194"/>
      <c r="E250" s="195"/>
      <c r="F250" s="196"/>
      <c r="G250" s="196"/>
      <c r="H250" s="356"/>
      <c r="I250" s="356"/>
      <c r="J250" s="194"/>
    </row>
    <row r="251" spans="3:10">
      <c r="C251" s="355"/>
      <c r="D251" s="194"/>
      <c r="E251" s="195"/>
      <c r="F251" s="196"/>
      <c r="G251" s="196"/>
      <c r="H251" s="356"/>
      <c r="I251" s="356"/>
      <c r="J251" s="194"/>
    </row>
    <row r="252" spans="3:10">
      <c r="C252" s="355"/>
      <c r="D252" s="194"/>
      <c r="E252" s="195"/>
      <c r="F252" s="196"/>
      <c r="G252" s="196"/>
      <c r="H252" s="356"/>
      <c r="I252" s="356"/>
      <c r="J252" s="194"/>
    </row>
    <row r="253" spans="3:10">
      <c r="C253" s="355"/>
      <c r="D253" s="194"/>
      <c r="E253" s="195"/>
      <c r="F253" s="196"/>
      <c r="G253" s="196"/>
      <c r="H253" s="356"/>
      <c r="I253" s="356"/>
      <c r="J253" s="194"/>
    </row>
    <row r="254" spans="3:10">
      <c r="C254" s="355"/>
      <c r="D254" s="194"/>
      <c r="E254" s="195"/>
      <c r="F254" s="196"/>
      <c r="G254" s="196"/>
      <c r="H254" s="356"/>
      <c r="I254" s="356"/>
      <c r="J254" s="194"/>
    </row>
    <row r="255" spans="3:10">
      <c r="C255" s="355"/>
      <c r="D255" s="194"/>
      <c r="E255" s="195"/>
      <c r="F255" s="196"/>
      <c r="G255" s="196"/>
      <c r="H255" s="356"/>
      <c r="I255" s="356"/>
      <c r="J255" s="194"/>
    </row>
    <row r="256" spans="3:10">
      <c r="C256" s="355"/>
      <c r="D256" s="194"/>
      <c r="E256" s="195"/>
      <c r="F256" s="196"/>
      <c r="G256" s="196"/>
      <c r="H256" s="356"/>
      <c r="I256" s="356"/>
      <c r="J256" s="194"/>
    </row>
    <row r="257" spans="3:10">
      <c r="C257" s="355"/>
      <c r="D257" s="194"/>
      <c r="E257" s="195"/>
      <c r="F257" s="196"/>
      <c r="G257" s="196"/>
      <c r="H257" s="356"/>
      <c r="I257" s="356"/>
      <c r="J257" s="194"/>
    </row>
    <row r="258" spans="3:10">
      <c r="C258" s="355"/>
      <c r="D258" s="194"/>
      <c r="E258" s="195"/>
      <c r="F258" s="196"/>
      <c r="G258" s="196"/>
      <c r="H258" s="356"/>
      <c r="I258" s="356"/>
      <c r="J258" s="194"/>
    </row>
    <row r="259" spans="3:10">
      <c r="C259" s="355"/>
      <c r="D259" s="194"/>
      <c r="E259" s="195"/>
      <c r="F259" s="196"/>
      <c r="G259" s="196"/>
      <c r="H259" s="356"/>
      <c r="I259" s="356"/>
      <c r="J259" s="194"/>
    </row>
    <row r="260" spans="3:10">
      <c r="C260" s="355"/>
      <c r="D260" s="194"/>
      <c r="E260" s="195"/>
      <c r="F260" s="196"/>
      <c r="G260" s="196"/>
      <c r="H260" s="356"/>
      <c r="I260" s="356"/>
      <c r="J260" s="194"/>
    </row>
    <row r="261" spans="3:10">
      <c r="C261" s="355"/>
      <c r="D261" s="194"/>
      <c r="E261" s="195"/>
      <c r="F261" s="196"/>
      <c r="G261" s="196"/>
      <c r="H261" s="356"/>
      <c r="I261" s="356"/>
      <c r="J261" s="194"/>
    </row>
    <row r="262" spans="3:10">
      <c r="C262" s="355"/>
      <c r="D262" s="194"/>
      <c r="E262" s="195"/>
      <c r="F262" s="196"/>
      <c r="G262" s="196"/>
      <c r="H262" s="356"/>
      <c r="I262" s="356"/>
      <c r="J262" s="194"/>
    </row>
    <row r="263" spans="3:10">
      <c r="C263" s="355"/>
      <c r="D263" s="194"/>
      <c r="E263" s="195"/>
      <c r="F263" s="196"/>
      <c r="G263" s="196"/>
      <c r="H263" s="356"/>
      <c r="I263" s="356"/>
      <c r="J263" s="194"/>
    </row>
    <row r="264" spans="3:10">
      <c r="C264" s="355"/>
      <c r="D264" s="194"/>
      <c r="E264" s="195"/>
      <c r="F264" s="196"/>
      <c r="G264" s="196"/>
      <c r="H264" s="356"/>
      <c r="I264" s="356"/>
      <c r="J264" s="194"/>
    </row>
    <row r="265" spans="3:10">
      <c r="C265" s="355"/>
      <c r="D265" s="194"/>
      <c r="E265" s="195"/>
      <c r="F265" s="196"/>
      <c r="G265" s="196"/>
      <c r="H265" s="356"/>
      <c r="I265" s="356"/>
      <c r="J265" s="194"/>
    </row>
    <row r="266" spans="3:10">
      <c r="C266" s="355"/>
      <c r="D266" s="194"/>
      <c r="E266" s="195"/>
      <c r="F266" s="196"/>
      <c r="G266" s="196"/>
      <c r="H266" s="356"/>
      <c r="I266" s="356"/>
      <c r="J266" s="194"/>
    </row>
    <row r="267" spans="3:10">
      <c r="C267" s="355"/>
      <c r="D267" s="194"/>
      <c r="E267" s="195"/>
      <c r="F267" s="196"/>
      <c r="G267" s="196"/>
      <c r="H267" s="356"/>
      <c r="I267" s="356"/>
      <c r="J267" s="194"/>
    </row>
    <row r="268" spans="3:10">
      <c r="C268" s="355"/>
      <c r="D268" s="194"/>
      <c r="E268" s="195"/>
      <c r="F268" s="196"/>
      <c r="G268" s="196"/>
      <c r="H268" s="356"/>
      <c r="I268" s="356"/>
      <c r="J268" s="194"/>
    </row>
    <row r="269" spans="3:10">
      <c r="C269" s="355"/>
      <c r="D269" s="194"/>
      <c r="E269" s="195"/>
      <c r="F269" s="196"/>
      <c r="G269" s="196"/>
      <c r="H269" s="356"/>
      <c r="I269" s="356"/>
      <c r="J269" s="194"/>
    </row>
    <row r="270" spans="3:10">
      <c r="C270" s="355"/>
      <c r="D270" s="194"/>
      <c r="E270" s="195"/>
      <c r="F270" s="196"/>
      <c r="G270" s="196"/>
      <c r="H270" s="356"/>
      <c r="I270" s="356"/>
      <c r="J270" s="194"/>
    </row>
    <row r="271" spans="3:10">
      <c r="C271" s="355"/>
      <c r="D271" s="194"/>
      <c r="E271" s="195"/>
      <c r="F271" s="196"/>
      <c r="G271" s="196"/>
      <c r="H271" s="356"/>
      <c r="I271" s="356"/>
      <c r="J271" s="194"/>
    </row>
    <row r="272" spans="3:10">
      <c r="C272" s="355"/>
      <c r="D272" s="194"/>
      <c r="E272" s="195"/>
      <c r="F272" s="196"/>
      <c r="G272" s="196"/>
      <c r="H272" s="356"/>
      <c r="I272" s="356"/>
      <c r="J272" s="194"/>
    </row>
    <row r="273" spans="3:10">
      <c r="C273" s="355"/>
      <c r="D273" s="194"/>
      <c r="E273" s="195"/>
      <c r="F273" s="196"/>
      <c r="G273" s="196"/>
      <c r="H273" s="356"/>
      <c r="I273" s="356"/>
      <c r="J273" s="194"/>
    </row>
    <row r="274" spans="3:10">
      <c r="C274" s="355"/>
      <c r="D274" s="194"/>
      <c r="E274" s="195"/>
      <c r="F274" s="196"/>
      <c r="G274" s="196"/>
      <c r="H274" s="356"/>
      <c r="I274" s="356"/>
      <c r="J274" s="194"/>
    </row>
    <row r="275" spans="3:10">
      <c r="C275" s="355"/>
      <c r="D275" s="194"/>
      <c r="E275" s="195"/>
      <c r="F275" s="196"/>
      <c r="G275" s="196"/>
      <c r="H275" s="356"/>
      <c r="I275" s="356"/>
      <c r="J275" s="194"/>
    </row>
    <row r="276" spans="3:10">
      <c r="C276" s="355"/>
      <c r="D276" s="194"/>
      <c r="E276" s="195"/>
      <c r="F276" s="196"/>
      <c r="G276" s="196"/>
      <c r="H276" s="356"/>
      <c r="I276" s="356"/>
      <c r="J276" s="194"/>
    </row>
    <row r="277" spans="3:10">
      <c r="C277" s="355"/>
      <c r="D277" s="194"/>
      <c r="E277" s="195"/>
      <c r="F277" s="196"/>
      <c r="G277" s="196"/>
      <c r="H277" s="356"/>
      <c r="I277" s="356"/>
      <c r="J277" s="194"/>
    </row>
    <row r="278" spans="3:10">
      <c r="C278" s="355"/>
      <c r="D278" s="194"/>
      <c r="E278" s="195"/>
      <c r="F278" s="196"/>
      <c r="G278" s="196"/>
      <c r="H278" s="356"/>
      <c r="I278" s="356"/>
      <c r="J278" s="194"/>
    </row>
    <row r="279" spans="3:10">
      <c r="C279" s="355"/>
      <c r="D279" s="194"/>
      <c r="E279" s="195"/>
      <c r="F279" s="196"/>
      <c r="G279" s="196"/>
      <c r="H279" s="356"/>
      <c r="I279" s="356"/>
      <c r="J279" s="194"/>
    </row>
    <row r="280" spans="3:10">
      <c r="C280" s="355"/>
      <c r="D280" s="194"/>
      <c r="E280" s="195"/>
      <c r="F280" s="196"/>
      <c r="G280" s="196"/>
      <c r="H280" s="356"/>
      <c r="I280" s="356"/>
      <c r="J280" s="194"/>
    </row>
    <row r="281" spans="3:10">
      <c r="C281" s="355"/>
      <c r="D281" s="194"/>
      <c r="E281" s="195"/>
      <c r="F281" s="196"/>
      <c r="G281" s="196"/>
      <c r="H281" s="356"/>
      <c r="I281" s="356"/>
      <c r="J281" s="194"/>
    </row>
    <row r="282" spans="3:10">
      <c r="C282" s="355"/>
      <c r="D282" s="194"/>
      <c r="E282" s="195"/>
      <c r="F282" s="196"/>
      <c r="G282" s="196"/>
      <c r="H282" s="356"/>
      <c r="I282" s="356"/>
      <c r="J282" s="194"/>
    </row>
    <row r="283" spans="3:10">
      <c r="C283" s="355"/>
      <c r="D283" s="194"/>
      <c r="E283" s="195"/>
      <c r="F283" s="196"/>
      <c r="G283" s="196"/>
      <c r="H283" s="356"/>
      <c r="I283" s="356"/>
      <c r="J283" s="194"/>
    </row>
    <row r="284" spans="3:10">
      <c r="C284" s="355"/>
      <c r="D284" s="194"/>
      <c r="E284" s="195"/>
      <c r="F284" s="196"/>
      <c r="G284" s="196"/>
      <c r="H284" s="356"/>
      <c r="I284" s="356"/>
      <c r="J284" s="194"/>
    </row>
    <row r="285" spans="3:10">
      <c r="C285" s="355"/>
      <c r="D285" s="194"/>
      <c r="E285" s="195"/>
      <c r="F285" s="196"/>
      <c r="G285" s="196"/>
      <c r="H285" s="356"/>
      <c r="I285" s="356"/>
      <c r="J285" s="194"/>
    </row>
    <row r="286" spans="3:10">
      <c r="C286" s="355"/>
      <c r="D286" s="194"/>
      <c r="E286" s="195"/>
      <c r="F286" s="196"/>
      <c r="G286" s="196"/>
      <c r="H286" s="356"/>
      <c r="I286" s="356"/>
      <c r="J286" s="194"/>
    </row>
    <row r="287" spans="3:10">
      <c r="C287" s="355"/>
      <c r="D287" s="194"/>
      <c r="E287" s="195"/>
      <c r="F287" s="196"/>
      <c r="G287" s="196"/>
      <c r="H287" s="356"/>
      <c r="I287" s="356"/>
      <c r="J287" s="194"/>
    </row>
    <row r="288" spans="3:10">
      <c r="C288" s="355"/>
      <c r="D288" s="194"/>
      <c r="E288" s="195"/>
      <c r="F288" s="196"/>
      <c r="G288" s="196"/>
      <c r="H288" s="356"/>
      <c r="I288" s="356"/>
      <c r="J288" s="194"/>
    </row>
    <row r="289" spans="3:10">
      <c r="C289" s="355"/>
      <c r="D289" s="194"/>
      <c r="E289" s="195"/>
      <c r="F289" s="196"/>
      <c r="G289" s="196"/>
      <c r="H289" s="356"/>
      <c r="I289" s="356"/>
      <c r="J289" s="194"/>
    </row>
    <row r="290" spans="3:10">
      <c r="C290" s="355"/>
      <c r="D290" s="194"/>
      <c r="E290" s="195"/>
      <c r="F290" s="196"/>
      <c r="G290" s="196"/>
      <c r="H290" s="356"/>
      <c r="I290" s="356"/>
      <c r="J290" s="194"/>
    </row>
    <row r="291" spans="3:10">
      <c r="C291" s="355"/>
      <c r="D291" s="194"/>
      <c r="E291" s="195"/>
      <c r="F291" s="196"/>
      <c r="G291" s="196"/>
      <c r="H291" s="356"/>
      <c r="I291" s="356"/>
      <c r="J291" s="194"/>
    </row>
    <row r="292" spans="3:10">
      <c r="C292" s="355"/>
      <c r="D292" s="194"/>
      <c r="E292" s="195"/>
      <c r="F292" s="196"/>
      <c r="G292" s="196"/>
      <c r="H292" s="356"/>
      <c r="I292" s="356"/>
      <c r="J292" s="194"/>
    </row>
    <row r="293" spans="3:10">
      <c r="C293" s="355"/>
      <c r="D293" s="194"/>
      <c r="E293" s="195"/>
      <c r="F293" s="196"/>
      <c r="G293" s="196"/>
      <c r="H293" s="356"/>
      <c r="I293" s="356"/>
      <c r="J293" s="194"/>
    </row>
    <row r="294" spans="3:10">
      <c r="C294" s="355"/>
      <c r="D294" s="194"/>
      <c r="E294" s="195"/>
      <c r="F294" s="196"/>
      <c r="G294" s="196"/>
      <c r="H294" s="356"/>
      <c r="I294" s="356"/>
      <c r="J294" s="194"/>
    </row>
    <row r="295" spans="3:10">
      <c r="C295" s="355"/>
      <c r="D295" s="194"/>
      <c r="E295" s="195"/>
      <c r="F295" s="196"/>
      <c r="G295" s="196"/>
      <c r="H295" s="356"/>
      <c r="I295" s="356"/>
      <c r="J295" s="194"/>
    </row>
    <row r="296" spans="3:10">
      <c r="C296" s="355"/>
      <c r="D296" s="194"/>
      <c r="E296" s="195"/>
      <c r="F296" s="196"/>
      <c r="G296" s="196"/>
      <c r="H296" s="356"/>
      <c r="I296" s="356"/>
      <c r="J296" s="194"/>
    </row>
    <row r="297" spans="3:10">
      <c r="C297" s="355"/>
      <c r="D297" s="194"/>
      <c r="E297" s="195"/>
      <c r="F297" s="196"/>
      <c r="G297" s="196"/>
      <c r="H297" s="356"/>
      <c r="I297" s="356"/>
      <c r="J297" s="194"/>
    </row>
    <row r="298" spans="3:10">
      <c r="C298" s="355"/>
      <c r="D298" s="194"/>
      <c r="E298" s="195"/>
      <c r="F298" s="196"/>
      <c r="G298" s="196"/>
      <c r="H298" s="356"/>
      <c r="I298" s="356"/>
      <c r="J298" s="194"/>
    </row>
    <row r="299" spans="3:10">
      <c r="C299" s="355"/>
      <c r="D299" s="194"/>
      <c r="E299" s="195"/>
      <c r="F299" s="196"/>
      <c r="G299" s="196"/>
      <c r="H299" s="356"/>
      <c r="I299" s="356"/>
      <c r="J299" s="194"/>
    </row>
    <row r="300" spans="3:10">
      <c r="C300" s="355"/>
      <c r="D300" s="194"/>
      <c r="E300" s="195"/>
      <c r="F300" s="196"/>
      <c r="G300" s="196"/>
      <c r="H300" s="356"/>
      <c r="I300" s="356"/>
      <c r="J300" s="194"/>
    </row>
    <row r="301" spans="3:10">
      <c r="C301" s="355"/>
      <c r="D301" s="194"/>
      <c r="E301" s="195"/>
      <c r="F301" s="196"/>
      <c r="G301" s="196"/>
      <c r="H301" s="356"/>
      <c r="I301" s="356"/>
      <c r="J301" s="194"/>
    </row>
    <row r="302" spans="3:10">
      <c r="C302" s="355"/>
      <c r="D302" s="194"/>
      <c r="E302" s="195"/>
      <c r="F302" s="196"/>
      <c r="G302" s="196"/>
      <c r="H302" s="356"/>
      <c r="I302" s="356"/>
      <c r="J302" s="194"/>
    </row>
    <row r="303" spans="3:10">
      <c r="C303" s="355"/>
      <c r="D303" s="194"/>
      <c r="E303" s="195"/>
      <c r="F303" s="196"/>
      <c r="G303" s="196"/>
      <c r="H303" s="356"/>
      <c r="I303" s="356"/>
      <c r="J303" s="194"/>
    </row>
    <row r="304" spans="3:10">
      <c r="C304" s="355"/>
      <c r="D304" s="194"/>
      <c r="E304" s="195"/>
      <c r="F304" s="196"/>
      <c r="G304" s="196"/>
      <c r="H304" s="356"/>
      <c r="I304" s="356"/>
      <c r="J304" s="194"/>
    </row>
    <row r="305" spans="3:10">
      <c r="C305" s="355"/>
      <c r="D305" s="194"/>
      <c r="E305" s="195"/>
      <c r="F305" s="196"/>
      <c r="G305" s="196"/>
      <c r="H305" s="356"/>
      <c r="I305" s="356"/>
      <c r="J305" s="194"/>
    </row>
    <row r="306" spans="3:10">
      <c r="C306" s="355"/>
      <c r="D306" s="194"/>
      <c r="E306" s="195"/>
      <c r="F306" s="196"/>
      <c r="G306" s="196"/>
      <c r="H306" s="356"/>
      <c r="I306" s="356"/>
      <c r="J306" s="194"/>
    </row>
    <row r="307" spans="3:10">
      <c r="C307" s="355"/>
      <c r="D307" s="194"/>
      <c r="E307" s="195"/>
      <c r="F307" s="196"/>
      <c r="G307" s="196"/>
      <c r="H307" s="356"/>
      <c r="I307" s="356"/>
      <c r="J307" s="194"/>
    </row>
    <row r="308" spans="3:10">
      <c r="C308" s="355"/>
      <c r="D308" s="194"/>
      <c r="E308" s="195"/>
      <c r="F308" s="196"/>
      <c r="G308" s="196"/>
      <c r="H308" s="356"/>
      <c r="I308" s="356"/>
      <c r="J308" s="194"/>
    </row>
    <row r="309" spans="3:10">
      <c r="C309" s="355"/>
      <c r="D309" s="194"/>
      <c r="E309" s="195"/>
      <c r="F309" s="196"/>
      <c r="G309" s="196"/>
      <c r="H309" s="356"/>
      <c r="I309" s="356"/>
      <c r="J309" s="194"/>
    </row>
    <row r="310" spans="3:10">
      <c r="C310" s="355"/>
      <c r="D310" s="194"/>
      <c r="E310" s="195"/>
      <c r="F310" s="196"/>
      <c r="G310" s="196"/>
      <c r="H310" s="356"/>
      <c r="I310" s="356"/>
      <c r="J310" s="194"/>
    </row>
    <row r="311" spans="3:10">
      <c r="C311" s="355"/>
      <c r="D311" s="194"/>
      <c r="E311" s="195"/>
      <c r="F311" s="196"/>
      <c r="G311" s="196"/>
      <c r="H311" s="356"/>
      <c r="I311" s="356"/>
      <c r="J311" s="194"/>
    </row>
    <row r="312" spans="3:10">
      <c r="C312" s="355"/>
      <c r="D312" s="194"/>
      <c r="E312" s="195"/>
      <c r="F312" s="196"/>
      <c r="G312" s="196"/>
      <c r="H312" s="356"/>
      <c r="I312" s="356"/>
      <c r="J312" s="194"/>
    </row>
    <row r="313" spans="3:10">
      <c r="C313" s="355"/>
      <c r="D313" s="194"/>
      <c r="E313" s="195"/>
      <c r="F313" s="196"/>
      <c r="G313" s="196"/>
      <c r="H313" s="356"/>
      <c r="I313" s="356"/>
      <c r="J313" s="194"/>
    </row>
    <row r="314" spans="3:10">
      <c r="C314" s="355"/>
      <c r="D314" s="194"/>
      <c r="E314" s="195"/>
      <c r="F314" s="196"/>
      <c r="G314" s="196"/>
      <c r="H314" s="356"/>
      <c r="I314" s="356"/>
      <c r="J314" s="194"/>
    </row>
    <row r="315" spans="3:10">
      <c r="C315" s="355"/>
      <c r="D315" s="194"/>
      <c r="E315" s="195"/>
      <c r="F315" s="196"/>
      <c r="G315" s="196"/>
      <c r="H315" s="356"/>
      <c r="I315" s="356"/>
      <c r="J315" s="194"/>
    </row>
    <row r="316" spans="3:10">
      <c r="C316" s="355"/>
      <c r="D316" s="194"/>
      <c r="E316" s="195"/>
      <c r="F316" s="196"/>
      <c r="G316" s="196"/>
      <c r="H316" s="356"/>
      <c r="I316" s="356"/>
      <c r="J316" s="194"/>
    </row>
    <row r="317" spans="3:10">
      <c r="C317" s="355"/>
      <c r="D317" s="194"/>
      <c r="E317" s="195"/>
      <c r="F317" s="196"/>
      <c r="G317" s="196"/>
      <c r="H317" s="356"/>
      <c r="I317" s="356"/>
      <c r="J317" s="194"/>
    </row>
    <row r="318" spans="3:10">
      <c r="C318" s="355"/>
      <c r="D318" s="194"/>
      <c r="E318" s="195"/>
      <c r="F318" s="196"/>
      <c r="G318" s="196"/>
      <c r="H318" s="356"/>
      <c r="I318" s="356"/>
      <c r="J318" s="194"/>
    </row>
    <row r="319" spans="3:10">
      <c r="C319" s="355"/>
      <c r="D319" s="194"/>
      <c r="E319" s="195"/>
      <c r="F319" s="196"/>
      <c r="G319" s="196"/>
      <c r="H319" s="356"/>
      <c r="I319" s="356"/>
      <c r="J319" s="194"/>
    </row>
    <row r="320" spans="3:10">
      <c r="C320" s="355"/>
      <c r="D320" s="194"/>
      <c r="E320" s="195"/>
      <c r="F320" s="196"/>
      <c r="G320" s="196"/>
      <c r="H320" s="356"/>
      <c r="I320" s="356"/>
      <c r="J320" s="194"/>
    </row>
    <row r="321" spans="3:10">
      <c r="C321" s="355"/>
      <c r="D321" s="194"/>
      <c r="E321" s="195"/>
      <c r="F321" s="196"/>
      <c r="G321" s="196"/>
      <c r="H321" s="356"/>
      <c r="I321" s="356"/>
      <c r="J321" s="194"/>
    </row>
    <row r="322" spans="3:10">
      <c r="C322" s="355"/>
      <c r="D322" s="194"/>
      <c r="E322" s="195"/>
      <c r="F322" s="196"/>
      <c r="G322" s="196"/>
      <c r="H322" s="356"/>
      <c r="I322" s="356"/>
      <c r="J322" s="194"/>
    </row>
    <row r="323" spans="3:10">
      <c r="C323" s="355"/>
      <c r="D323" s="194"/>
      <c r="E323" s="195"/>
      <c r="F323" s="196"/>
      <c r="G323" s="196"/>
      <c r="H323" s="356"/>
      <c r="I323" s="356"/>
      <c r="J323" s="194"/>
    </row>
    <row r="324" spans="3:10">
      <c r="C324" s="355"/>
      <c r="D324" s="194"/>
      <c r="E324" s="195"/>
      <c r="F324" s="196"/>
      <c r="G324" s="196"/>
      <c r="H324" s="356"/>
      <c r="I324" s="356"/>
      <c r="J324" s="194"/>
    </row>
    <row r="325" spans="3:10">
      <c r="C325" s="355"/>
      <c r="D325" s="194"/>
      <c r="E325" s="195"/>
      <c r="F325" s="196"/>
      <c r="G325" s="196"/>
      <c r="H325" s="356"/>
      <c r="I325" s="356"/>
      <c r="J325" s="194"/>
    </row>
    <row r="326" spans="3:10">
      <c r="C326" s="355"/>
      <c r="D326" s="194"/>
      <c r="E326" s="195"/>
      <c r="F326" s="196"/>
      <c r="G326" s="196"/>
      <c r="H326" s="356"/>
      <c r="I326" s="356"/>
      <c r="J326" s="194"/>
    </row>
    <row r="327" spans="3:10">
      <c r="C327" s="355"/>
      <c r="D327" s="194"/>
      <c r="E327" s="195"/>
      <c r="F327" s="196"/>
      <c r="G327" s="196"/>
      <c r="H327" s="356"/>
      <c r="I327" s="356"/>
      <c r="J327" s="194"/>
    </row>
    <row r="328" spans="3:10">
      <c r="C328" s="355"/>
      <c r="D328" s="194"/>
      <c r="E328" s="195"/>
      <c r="F328" s="196"/>
      <c r="G328" s="196"/>
      <c r="H328" s="356"/>
      <c r="I328" s="356"/>
      <c r="J328" s="194"/>
    </row>
    <row r="329" spans="3:10">
      <c r="C329" s="355"/>
      <c r="D329" s="194"/>
      <c r="E329" s="195"/>
      <c r="F329" s="196"/>
      <c r="G329" s="196"/>
      <c r="H329" s="356"/>
      <c r="I329" s="356"/>
      <c r="J329" s="194"/>
    </row>
    <row r="330" spans="3:10">
      <c r="C330" s="355"/>
      <c r="D330" s="194"/>
      <c r="E330" s="195"/>
      <c r="F330" s="196"/>
      <c r="G330" s="196"/>
      <c r="H330" s="356"/>
      <c r="I330" s="356"/>
      <c r="J330" s="194"/>
    </row>
    <row r="331" spans="3:10">
      <c r="C331" s="355"/>
      <c r="D331" s="194"/>
      <c r="E331" s="195"/>
      <c r="F331" s="196"/>
      <c r="G331" s="196"/>
      <c r="H331" s="356"/>
      <c r="I331" s="356"/>
      <c r="J331" s="194"/>
    </row>
    <row r="332" spans="3:10">
      <c r="C332" s="355"/>
      <c r="D332" s="194"/>
      <c r="E332" s="195"/>
      <c r="F332" s="196"/>
      <c r="G332" s="196"/>
      <c r="H332" s="356"/>
      <c r="I332" s="356"/>
      <c r="J332" s="194"/>
    </row>
    <row r="333" spans="3:10">
      <c r="C333" s="355"/>
      <c r="D333" s="194"/>
      <c r="E333" s="195"/>
      <c r="F333" s="196"/>
      <c r="G333" s="196"/>
      <c r="H333" s="356"/>
      <c r="I333" s="356"/>
      <c r="J333" s="194"/>
    </row>
    <row r="334" spans="3:10">
      <c r="C334" s="355"/>
      <c r="D334" s="194"/>
      <c r="E334" s="195"/>
      <c r="F334" s="196"/>
      <c r="G334" s="196"/>
      <c r="H334" s="356"/>
      <c r="I334" s="356"/>
      <c r="J334" s="194"/>
    </row>
    <row r="335" spans="3:10">
      <c r="C335" s="355"/>
      <c r="D335" s="194"/>
      <c r="E335" s="195"/>
      <c r="F335" s="196"/>
      <c r="G335" s="196"/>
      <c r="H335" s="356"/>
      <c r="I335" s="356"/>
      <c r="J335" s="194"/>
    </row>
    <row r="336" spans="3:10">
      <c r="C336" s="355"/>
      <c r="D336" s="194"/>
      <c r="E336" s="195"/>
      <c r="F336" s="196"/>
      <c r="G336" s="196"/>
      <c r="H336" s="356"/>
      <c r="I336" s="356"/>
      <c r="J336" s="194"/>
    </row>
    <row r="337" spans="3:10">
      <c r="C337" s="355"/>
      <c r="D337" s="194"/>
      <c r="E337" s="195"/>
      <c r="F337" s="196"/>
      <c r="G337" s="196"/>
      <c r="H337" s="356"/>
      <c r="I337" s="356"/>
      <c r="J337" s="194"/>
    </row>
    <row r="338" spans="3:10">
      <c r="C338" s="355"/>
      <c r="D338" s="194"/>
      <c r="E338" s="195"/>
      <c r="F338" s="196"/>
      <c r="G338" s="196"/>
      <c r="H338" s="356"/>
      <c r="I338" s="356"/>
      <c r="J338" s="194"/>
    </row>
    <row r="339" spans="3:10">
      <c r="C339" s="355"/>
      <c r="D339" s="194"/>
      <c r="E339" s="195"/>
      <c r="F339" s="196"/>
      <c r="G339" s="196"/>
      <c r="H339" s="356"/>
      <c r="I339" s="356"/>
      <c r="J339" s="194"/>
    </row>
    <row r="340" spans="3:10">
      <c r="C340" s="355"/>
      <c r="D340" s="194"/>
      <c r="E340" s="195"/>
      <c r="F340" s="196"/>
      <c r="G340" s="196"/>
      <c r="H340" s="356"/>
      <c r="I340" s="356"/>
      <c r="J340" s="194"/>
    </row>
    <row r="341" spans="3:10">
      <c r="C341" s="355"/>
      <c r="D341" s="194"/>
      <c r="E341" s="195"/>
      <c r="F341" s="196"/>
      <c r="G341" s="196"/>
      <c r="H341" s="356"/>
      <c r="I341" s="356"/>
      <c r="J341" s="194"/>
    </row>
    <row r="342" spans="3:10">
      <c r="C342" s="355"/>
      <c r="D342" s="194"/>
      <c r="E342" s="195"/>
      <c r="F342" s="196"/>
      <c r="G342" s="196"/>
      <c r="H342" s="356"/>
      <c r="I342" s="356"/>
      <c r="J342" s="194"/>
    </row>
    <row r="343" spans="3:10">
      <c r="C343" s="355"/>
      <c r="D343" s="194"/>
      <c r="E343" s="195"/>
      <c r="F343" s="196"/>
      <c r="G343" s="196"/>
      <c r="H343" s="356"/>
      <c r="I343" s="356"/>
      <c r="J343" s="194"/>
    </row>
    <row r="344" spans="3:10">
      <c r="C344" s="355"/>
      <c r="D344" s="194"/>
      <c r="E344" s="195"/>
      <c r="F344" s="196"/>
      <c r="G344" s="196"/>
      <c r="H344" s="356"/>
      <c r="I344" s="356"/>
      <c r="J344" s="194"/>
    </row>
    <row r="345" spans="3:10">
      <c r="C345" s="355"/>
      <c r="D345" s="194"/>
      <c r="E345" s="195"/>
      <c r="F345" s="196"/>
      <c r="G345" s="196"/>
      <c r="H345" s="356"/>
      <c r="I345" s="356"/>
      <c r="J345" s="194"/>
    </row>
    <row r="346" spans="3:10">
      <c r="C346" s="355"/>
      <c r="D346" s="194"/>
      <c r="E346" s="195"/>
      <c r="F346" s="196"/>
      <c r="G346" s="196"/>
      <c r="H346" s="356"/>
      <c r="I346" s="356"/>
      <c r="J346" s="194"/>
    </row>
    <row r="347" spans="3:10">
      <c r="C347" s="355"/>
      <c r="D347" s="194"/>
      <c r="E347" s="195"/>
      <c r="F347" s="196"/>
      <c r="G347" s="196"/>
      <c r="H347" s="356"/>
      <c r="I347" s="356"/>
      <c r="J347" s="194"/>
    </row>
    <row r="348" spans="3:10">
      <c r="C348" s="355"/>
      <c r="D348" s="194"/>
      <c r="E348" s="195"/>
      <c r="F348" s="196"/>
      <c r="G348" s="196"/>
      <c r="H348" s="356"/>
      <c r="I348" s="356"/>
      <c r="J348" s="194"/>
    </row>
    <row r="349" spans="3:10">
      <c r="C349" s="355"/>
      <c r="D349" s="194"/>
      <c r="E349" s="195"/>
      <c r="F349" s="196"/>
      <c r="G349" s="196"/>
      <c r="H349" s="356"/>
      <c r="I349" s="356"/>
      <c r="J349" s="194"/>
    </row>
    <row r="350" spans="3:10">
      <c r="C350" s="355"/>
      <c r="D350" s="194"/>
      <c r="E350" s="195"/>
      <c r="F350" s="196"/>
      <c r="G350" s="196"/>
      <c r="H350" s="356"/>
      <c r="I350" s="356"/>
      <c r="J350" s="194"/>
    </row>
    <row r="351" spans="3:10">
      <c r="C351" s="355"/>
      <c r="D351" s="194"/>
      <c r="E351" s="195"/>
      <c r="F351" s="196"/>
      <c r="G351" s="196"/>
      <c r="H351" s="356"/>
      <c r="I351" s="356"/>
      <c r="J351" s="194"/>
    </row>
    <row r="352" spans="3:10">
      <c r="C352" s="355"/>
      <c r="D352" s="194"/>
      <c r="E352" s="195"/>
      <c r="F352" s="196"/>
      <c r="G352" s="196"/>
      <c r="H352" s="356"/>
      <c r="I352" s="356"/>
      <c r="J352" s="194"/>
    </row>
    <row r="353" spans="3:10">
      <c r="C353" s="355"/>
      <c r="D353" s="194"/>
      <c r="E353" s="195"/>
      <c r="F353" s="196"/>
      <c r="G353" s="196"/>
      <c r="H353" s="356"/>
      <c r="I353" s="356"/>
      <c r="J353" s="194"/>
    </row>
    <row r="354" spans="3:10">
      <c r="C354" s="355"/>
      <c r="D354" s="194"/>
      <c r="E354" s="195"/>
      <c r="F354" s="196"/>
      <c r="G354" s="196"/>
      <c r="H354" s="356"/>
      <c r="I354" s="356"/>
      <c r="J354" s="194"/>
    </row>
    <row r="355" spans="3:10">
      <c r="C355" s="355"/>
      <c r="D355" s="194"/>
      <c r="E355" s="195"/>
      <c r="F355" s="196"/>
      <c r="G355" s="196"/>
      <c r="H355" s="356"/>
      <c r="I355" s="356"/>
      <c r="J355" s="194"/>
    </row>
    <row r="356" spans="3:10">
      <c r="C356" s="355"/>
      <c r="D356" s="194"/>
      <c r="E356" s="195"/>
      <c r="F356" s="196"/>
      <c r="G356" s="196"/>
      <c r="H356" s="356"/>
      <c r="I356" s="356"/>
      <c r="J356" s="194"/>
    </row>
    <row r="357" spans="3:10">
      <c r="C357" s="355"/>
      <c r="D357" s="194"/>
      <c r="E357" s="195"/>
      <c r="F357" s="196"/>
      <c r="G357" s="196"/>
      <c r="H357" s="356"/>
      <c r="I357" s="356"/>
      <c r="J357" s="194"/>
    </row>
    <row r="358" spans="3:10">
      <c r="C358" s="355"/>
      <c r="D358" s="194"/>
      <c r="E358" s="195"/>
      <c r="F358" s="196"/>
      <c r="G358" s="196"/>
      <c r="H358" s="356"/>
      <c r="I358" s="356"/>
      <c r="J358" s="194"/>
    </row>
    <row r="359" spans="3:10">
      <c r="C359" s="355"/>
      <c r="D359" s="194"/>
      <c r="E359" s="195"/>
      <c r="F359" s="196"/>
      <c r="G359" s="196"/>
      <c r="H359" s="356"/>
      <c r="I359" s="356"/>
      <c r="J359" s="194"/>
    </row>
    <row r="360" spans="3:10">
      <c r="C360" s="355"/>
      <c r="D360" s="194"/>
      <c r="E360" s="195"/>
      <c r="F360" s="196"/>
      <c r="G360" s="196"/>
      <c r="H360" s="356"/>
      <c r="I360" s="356"/>
      <c r="J360" s="194"/>
    </row>
    <row r="361" spans="3:10">
      <c r="C361" s="355"/>
      <c r="D361" s="194"/>
      <c r="E361" s="195"/>
      <c r="F361" s="196"/>
      <c r="G361" s="196"/>
      <c r="H361" s="356"/>
      <c r="I361" s="356"/>
      <c r="J361" s="194"/>
    </row>
    <row r="362" spans="3:10">
      <c r="C362" s="355"/>
      <c r="D362" s="194"/>
      <c r="E362" s="195"/>
      <c r="F362" s="196"/>
      <c r="G362" s="196"/>
      <c r="H362" s="356"/>
      <c r="I362" s="356"/>
      <c r="J362" s="194"/>
    </row>
    <row r="363" spans="3:10">
      <c r="C363" s="355"/>
      <c r="D363" s="194"/>
      <c r="E363" s="195"/>
      <c r="F363" s="196"/>
      <c r="G363" s="196"/>
      <c r="H363" s="356"/>
      <c r="I363" s="356"/>
      <c r="J363" s="194"/>
    </row>
    <row r="364" spans="3:10">
      <c r="C364" s="355"/>
      <c r="D364" s="194"/>
      <c r="E364" s="195"/>
      <c r="F364" s="196"/>
      <c r="G364" s="196"/>
      <c r="H364" s="356"/>
      <c r="I364" s="356"/>
      <c r="J364" s="194"/>
    </row>
    <row r="365" spans="3:10">
      <c r="C365" s="355"/>
      <c r="D365" s="194"/>
      <c r="E365" s="195"/>
      <c r="F365" s="196"/>
      <c r="G365" s="196"/>
      <c r="H365" s="356"/>
      <c r="I365" s="356"/>
      <c r="J365" s="194"/>
    </row>
    <row r="366" spans="3:10">
      <c r="C366" s="355"/>
      <c r="D366" s="194"/>
      <c r="E366" s="195"/>
      <c r="F366" s="196"/>
      <c r="G366" s="196"/>
      <c r="H366" s="356"/>
      <c r="I366" s="356"/>
      <c r="J366" s="194"/>
    </row>
    <row r="367" spans="3:10">
      <c r="C367" s="355"/>
      <c r="D367" s="194"/>
      <c r="E367" s="195"/>
      <c r="F367" s="196"/>
      <c r="G367" s="196"/>
      <c r="H367" s="356"/>
      <c r="I367" s="356"/>
      <c r="J367" s="194"/>
    </row>
    <row r="368" spans="3:10">
      <c r="C368" s="355"/>
      <c r="D368" s="194"/>
      <c r="E368" s="195"/>
      <c r="F368" s="196"/>
      <c r="G368" s="196"/>
      <c r="H368" s="356"/>
      <c r="I368" s="356"/>
      <c r="J368" s="194"/>
    </row>
    <row r="369" spans="3:10">
      <c r="C369" s="355"/>
      <c r="D369" s="194"/>
      <c r="E369" s="195"/>
      <c r="F369" s="196"/>
      <c r="G369" s="196"/>
      <c r="H369" s="356"/>
      <c r="I369" s="356"/>
      <c r="J369" s="194"/>
    </row>
    <row r="370" spans="3:10">
      <c r="C370" s="355"/>
      <c r="D370" s="194"/>
      <c r="E370" s="195"/>
      <c r="F370" s="196"/>
      <c r="G370" s="196"/>
      <c r="H370" s="356"/>
      <c r="I370" s="356"/>
      <c r="J370" s="194"/>
    </row>
    <row r="371" spans="3:10">
      <c r="C371" s="355"/>
      <c r="D371" s="194"/>
      <c r="E371" s="195"/>
      <c r="F371" s="196"/>
      <c r="G371" s="196"/>
      <c r="H371" s="356"/>
      <c r="I371" s="356"/>
      <c r="J371" s="194"/>
    </row>
    <row r="372" spans="3:10">
      <c r="C372" s="355"/>
      <c r="D372" s="194"/>
      <c r="E372" s="195"/>
      <c r="F372" s="196"/>
      <c r="G372" s="196"/>
      <c r="H372" s="356"/>
      <c r="I372" s="356"/>
      <c r="J372" s="194"/>
    </row>
    <row r="373" spans="3:10">
      <c r="C373" s="355"/>
      <c r="D373" s="194"/>
      <c r="E373" s="195"/>
      <c r="F373" s="196"/>
      <c r="G373" s="196"/>
      <c r="H373" s="356"/>
      <c r="I373" s="356"/>
      <c r="J373" s="194"/>
    </row>
    <row r="374" spans="3:10">
      <c r="C374" s="355"/>
      <c r="D374" s="194"/>
      <c r="E374" s="195"/>
      <c r="F374" s="196"/>
      <c r="G374" s="196"/>
      <c r="H374" s="356"/>
      <c r="I374" s="356"/>
      <c r="J374" s="194"/>
    </row>
    <row r="375" spans="3:10">
      <c r="C375" s="355"/>
      <c r="D375" s="194"/>
      <c r="E375" s="195"/>
      <c r="F375" s="196"/>
      <c r="G375" s="196"/>
      <c r="H375" s="356"/>
      <c r="I375" s="356"/>
      <c r="J375" s="194"/>
    </row>
    <row r="376" spans="3:10">
      <c r="C376" s="355"/>
      <c r="D376" s="194"/>
      <c r="E376" s="195"/>
      <c r="F376" s="196"/>
      <c r="G376" s="196"/>
      <c r="H376" s="356"/>
      <c r="I376" s="356"/>
      <c r="J376" s="194"/>
    </row>
    <row r="377" spans="3:10">
      <c r="C377" s="355"/>
      <c r="D377" s="194"/>
      <c r="E377" s="195"/>
      <c r="F377" s="196"/>
      <c r="G377" s="196"/>
      <c r="H377" s="356"/>
      <c r="I377" s="356"/>
      <c r="J377" s="194"/>
    </row>
    <row r="378" spans="3:10">
      <c r="C378" s="355"/>
      <c r="D378" s="194"/>
      <c r="E378" s="195"/>
      <c r="F378" s="196"/>
      <c r="G378" s="196"/>
      <c r="H378" s="356"/>
      <c r="I378" s="356"/>
      <c r="J378" s="194"/>
    </row>
    <row r="379" spans="3:10">
      <c r="C379" s="355"/>
      <c r="D379" s="194"/>
      <c r="E379" s="195"/>
      <c r="F379" s="196"/>
      <c r="G379" s="196"/>
      <c r="H379" s="356"/>
      <c r="I379" s="356"/>
      <c r="J379" s="194"/>
    </row>
    <row r="380" spans="3:10">
      <c r="C380" s="355"/>
      <c r="D380" s="194"/>
      <c r="E380" s="195"/>
      <c r="F380" s="196"/>
      <c r="G380" s="196"/>
      <c r="H380" s="356"/>
      <c r="I380" s="356"/>
      <c r="J380" s="194"/>
    </row>
    <row r="381" spans="3:10">
      <c r="C381" s="355"/>
      <c r="D381" s="194"/>
      <c r="E381" s="195"/>
      <c r="F381" s="196"/>
      <c r="G381" s="196"/>
      <c r="H381" s="356"/>
      <c r="I381" s="356"/>
      <c r="J381" s="194"/>
    </row>
    <row r="382" spans="3:10">
      <c r="C382" s="355"/>
      <c r="D382" s="194"/>
      <c r="E382" s="195"/>
      <c r="F382" s="196"/>
      <c r="G382" s="196"/>
      <c r="H382" s="356"/>
      <c r="I382" s="356"/>
      <c r="J382" s="194"/>
    </row>
    <row r="383" spans="3:10">
      <c r="C383" s="355"/>
      <c r="D383" s="194"/>
      <c r="E383" s="195"/>
      <c r="F383" s="196"/>
      <c r="G383" s="196"/>
      <c r="H383" s="356"/>
      <c r="I383" s="356"/>
      <c r="J383" s="194"/>
    </row>
    <row r="384" spans="3:10">
      <c r="C384" s="355"/>
      <c r="D384" s="194"/>
      <c r="E384" s="195"/>
      <c r="F384" s="196"/>
      <c r="G384" s="196"/>
      <c r="H384" s="356"/>
      <c r="I384" s="356"/>
      <c r="J384" s="194"/>
    </row>
    <row r="385" spans="3:10">
      <c r="C385" s="355"/>
      <c r="D385" s="194"/>
      <c r="E385" s="195"/>
      <c r="F385" s="196"/>
      <c r="G385" s="196"/>
      <c r="H385" s="356"/>
      <c r="I385" s="356"/>
      <c r="J385" s="194"/>
    </row>
    <row r="386" spans="3:10">
      <c r="C386" s="355"/>
      <c r="D386" s="194"/>
      <c r="E386" s="195"/>
      <c r="F386" s="196"/>
      <c r="G386" s="196"/>
      <c r="H386" s="356"/>
      <c r="I386" s="356"/>
      <c r="J386" s="194"/>
    </row>
    <row r="387" spans="3:10">
      <c r="C387" s="355"/>
      <c r="D387" s="194"/>
      <c r="E387" s="195"/>
      <c r="F387" s="196"/>
      <c r="G387" s="196"/>
      <c r="H387" s="356"/>
      <c r="I387" s="356"/>
      <c r="J387" s="194"/>
    </row>
    <row r="388" spans="3:10">
      <c r="C388" s="355"/>
      <c r="D388" s="194"/>
      <c r="E388" s="195"/>
      <c r="F388" s="196"/>
      <c r="G388" s="196"/>
      <c r="H388" s="356"/>
      <c r="I388" s="356"/>
      <c r="J388" s="194"/>
    </row>
    <row r="389" spans="3:10">
      <c r="C389" s="355"/>
      <c r="D389" s="194"/>
      <c r="E389" s="195"/>
      <c r="F389" s="196"/>
      <c r="G389" s="196"/>
      <c r="H389" s="356"/>
      <c r="I389" s="356"/>
      <c r="J389" s="194"/>
    </row>
    <row r="390" spans="3:10">
      <c r="C390" s="355"/>
      <c r="D390" s="194"/>
      <c r="E390" s="195"/>
      <c r="F390" s="196"/>
      <c r="G390" s="196"/>
      <c r="H390" s="356"/>
      <c r="I390" s="356"/>
      <c r="J390" s="194"/>
    </row>
    <row r="391" spans="3:10">
      <c r="C391" s="355"/>
      <c r="D391" s="194"/>
      <c r="E391" s="195"/>
      <c r="F391" s="196"/>
      <c r="G391" s="196"/>
      <c r="H391" s="356"/>
      <c r="I391" s="356"/>
      <c r="J391" s="194"/>
    </row>
    <row r="392" spans="3:10">
      <c r="C392" s="355"/>
      <c r="D392" s="194"/>
      <c r="E392" s="195"/>
      <c r="F392" s="196"/>
      <c r="G392" s="196"/>
      <c r="H392" s="356"/>
      <c r="I392" s="356"/>
      <c r="J392" s="194"/>
    </row>
    <row r="393" spans="3:10">
      <c r="C393" s="355"/>
      <c r="D393" s="194"/>
      <c r="E393" s="195"/>
      <c r="F393" s="196"/>
      <c r="G393" s="196"/>
      <c r="H393" s="356"/>
      <c r="I393" s="356"/>
      <c r="J393" s="194"/>
    </row>
    <row r="394" spans="3:10">
      <c r="C394" s="355"/>
      <c r="D394" s="194"/>
      <c r="E394" s="195"/>
      <c r="F394" s="196"/>
      <c r="G394" s="196"/>
      <c r="H394" s="356"/>
      <c r="I394" s="356"/>
      <c r="J394" s="194"/>
    </row>
    <row r="395" spans="3:10">
      <c r="C395" s="355"/>
      <c r="D395" s="194"/>
      <c r="E395" s="195"/>
      <c r="F395" s="196"/>
      <c r="G395" s="196"/>
      <c r="H395" s="356"/>
      <c r="I395" s="356"/>
      <c r="J395" s="194"/>
    </row>
    <row r="396" spans="3:10">
      <c r="C396" s="355"/>
      <c r="D396" s="194"/>
      <c r="E396" s="195"/>
      <c r="F396" s="196"/>
      <c r="G396" s="196"/>
      <c r="H396" s="356"/>
      <c r="I396" s="356"/>
      <c r="J396" s="194"/>
    </row>
    <row r="397" spans="3:10">
      <c r="C397" s="355"/>
      <c r="D397" s="194"/>
      <c r="E397" s="195"/>
      <c r="F397" s="196"/>
      <c r="G397" s="196"/>
      <c r="H397" s="356"/>
      <c r="I397" s="356"/>
      <c r="J397" s="194"/>
    </row>
    <row r="398" spans="3:10">
      <c r="C398" s="355"/>
      <c r="D398" s="194"/>
      <c r="E398" s="195"/>
      <c r="F398" s="196"/>
      <c r="G398" s="196"/>
      <c r="H398" s="356"/>
      <c r="I398" s="356"/>
      <c r="J398" s="194"/>
    </row>
    <row r="399" spans="3:10">
      <c r="C399" s="355"/>
      <c r="D399" s="194"/>
      <c r="E399" s="195"/>
      <c r="F399" s="196"/>
      <c r="G399" s="196"/>
      <c r="H399" s="356"/>
      <c r="I399" s="356"/>
      <c r="J399" s="194"/>
    </row>
    <row r="400" spans="3:10">
      <c r="C400" s="355"/>
      <c r="D400" s="194"/>
      <c r="E400" s="195"/>
      <c r="F400" s="196"/>
      <c r="G400" s="196"/>
      <c r="H400" s="356"/>
      <c r="I400" s="356"/>
      <c r="J400" s="194"/>
    </row>
    <row r="401" spans="3:10">
      <c r="C401" s="355"/>
      <c r="D401" s="194"/>
      <c r="E401" s="195"/>
      <c r="F401" s="196"/>
      <c r="G401" s="196"/>
      <c r="H401" s="356"/>
      <c r="I401" s="356"/>
      <c r="J401" s="194"/>
    </row>
    <row r="402" spans="3:10">
      <c r="C402" s="355"/>
      <c r="D402" s="194"/>
      <c r="E402" s="195"/>
      <c r="F402" s="196"/>
      <c r="G402" s="196"/>
      <c r="H402" s="356"/>
      <c r="I402" s="356"/>
      <c r="J402" s="194"/>
    </row>
    <row r="403" spans="3:10">
      <c r="C403" s="355"/>
      <c r="D403" s="194"/>
      <c r="E403" s="195"/>
      <c r="F403" s="196"/>
      <c r="G403" s="196"/>
      <c r="H403" s="356"/>
      <c r="I403" s="356"/>
      <c r="J403" s="194"/>
    </row>
    <row r="404" spans="3:10">
      <c r="C404" s="355"/>
      <c r="D404" s="194"/>
      <c r="E404" s="195"/>
      <c r="F404" s="196"/>
      <c r="G404" s="196"/>
      <c r="H404" s="356"/>
      <c r="I404" s="356"/>
      <c r="J404" s="194"/>
    </row>
    <row r="405" spans="3:10">
      <c r="C405" s="355"/>
      <c r="D405" s="194"/>
      <c r="E405" s="195"/>
      <c r="F405" s="196"/>
      <c r="G405" s="196"/>
      <c r="H405" s="356"/>
      <c r="I405" s="356"/>
      <c r="J405" s="194"/>
    </row>
    <row r="406" spans="3:10">
      <c r="C406" s="355"/>
      <c r="D406" s="194"/>
      <c r="E406" s="195"/>
      <c r="F406" s="196"/>
      <c r="G406" s="196"/>
      <c r="H406" s="356"/>
      <c r="I406" s="356"/>
      <c r="J406" s="194"/>
    </row>
    <row r="407" spans="3:10">
      <c r="C407" s="355"/>
      <c r="D407" s="194"/>
      <c r="E407" s="195"/>
      <c r="F407" s="196"/>
      <c r="G407" s="196"/>
      <c r="H407" s="356"/>
      <c r="I407" s="356"/>
      <c r="J407" s="194"/>
    </row>
    <row r="408" spans="3:10">
      <c r="C408" s="355"/>
      <c r="D408" s="194"/>
      <c r="E408" s="195"/>
      <c r="F408" s="196"/>
      <c r="G408" s="196"/>
      <c r="H408" s="356"/>
      <c r="I408" s="356"/>
      <c r="J408" s="194"/>
    </row>
    <row r="409" spans="3:10">
      <c r="C409" s="355"/>
      <c r="D409" s="194"/>
      <c r="E409" s="195"/>
      <c r="F409" s="196"/>
      <c r="G409" s="196"/>
      <c r="H409" s="356"/>
      <c r="I409" s="356"/>
      <c r="J409" s="194"/>
    </row>
    <row r="410" spans="3:10">
      <c r="C410" s="355"/>
      <c r="D410" s="194"/>
      <c r="E410" s="195"/>
      <c r="F410" s="196"/>
      <c r="G410" s="196"/>
      <c r="H410" s="356"/>
      <c r="I410" s="356"/>
      <c r="J410" s="194"/>
    </row>
    <row r="411" spans="3:10">
      <c r="C411" s="355"/>
      <c r="D411" s="194"/>
      <c r="E411" s="195"/>
      <c r="F411" s="196"/>
      <c r="G411" s="196"/>
      <c r="H411" s="356"/>
      <c r="I411" s="356"/>
      <c r="J411" s="194"/>
    </row>
    <row r="412" spans="3:10">
      <c r="C412" s="355"/>
      <c r="D412" s="194"/>
      <c r="E412" s="195"/>
      <c r="F412" s="196"/>
      <c r="G412" s="196"/>
      <c r="H412" s="356"/>
      <c r="I412" s="356"/>
      <c r="J412" s="194"/>
    </row>
    <row r="413" spans="3:10">
      <c r="C413" s="355"/>
      <c r="D413" s="194"/>
      <c r="E413" s="195"/>
      <c r="F413" s="196"/>
      <c r="G413" s="196"/>
      <c r="H413" s="356"/>
      <c r="I413" s="356"/>
      <c r="J413" s="194"/>
    </row>
    <row r="414" spans="3:10">
      <c r="C414" s="355"/>
      <c r="D414" s="194"/>
      <c r="E414" s="195"/>
      <c r="F414" s="196"/>
      <c r="G414" s="196"/>
      <c r="H414" s="356"/>
      <c r="I414" s="356"/>
      <c r="J414" s="194"/>
    </row>
    <row r="415" spans="3:10">
      <c r="C415" s="355"/>
      <c r="D415" s="194"/>
      <c r="E415" s="195"/>
      <c r="F415" s="196"/>
      <c r="G415" s="196"/>
      <c r="H415" s="356"/>
      <c r="I415" s="356"/>
      <c r="J415" s="194"/>
    </row>
    <row r="416" spans="3:10">
      <c r="C416" s="355"/>
      <c r="D416" s="194"/>
      <c r="E416" s="195"/>
      <c r="F416" s="196"/>
      <c r="G416" s="196"/>
      <c r="H416" s="356"/>
      <c r="I416" s="356"/>
      <c r="J416" s="194"/>
    </row>
    <row r="417" spans="3:10">
      <c r="C417" s="355"/>
      <c r="D417" s="194"/>
      <c r="E417" s="195"/>
      <c r="F417" s="196"/>
      <c r="G417" s="196"/>
      <c r="H417" s="356"/>
      <c r="I417" s="356"/>
      <c r="J417" s="194"/>
    </row>
    <row r="418" spans="3:10">
      <c r="C418" s="355"/>
      <c r="D418" s="194"/>
      <c r="E418" s="195"/>
      <c r="F418" s="196"/>
      <c r="G418" s="196"/>
      <c r="H418" s="356"/>
      <c r="I418" s="356"/>
      <c r="J418" s="194"/>
    </row>
    <row r="419" spans="3:10">
      <c r="C419" s="355"/>
      <c r="D419" s="194"/>
      <c r="E419" s="195"/>
      <c r="F419" s="196"/>
      <c r="G419" s="196"/>
      <c r="H419" s="356"/>
      <c r="I419" s="356"/>
      <c r="J419" s="194"/>
    </row>
    <row r="420" spans="3:10">
      <c r="C420" s="355"/>
      <c r="D420" s="194"/>
      <c r="E420" s="195"/>
      <c r="F420" s="196"/>
      <c r="G420" s="196"/>
      <c r="H420" s="356"/>
      <c r="I420" s="356"/>
      <c r="J420" s="194"/>
    </row>
    <row r="421" spans="3:10">
      <c r="C421" s="355"/>
      <c r="D421" s="194"/>
      <c r="E421" s="195"/>
      <c r="F421" s="196"/>
      <c r="G421" s="196"/>
      <c r="H421" s="356"/>
      <c r="I421" s="356"/>
      <c r="J421" s="194"/>
    </row>
    <row r="422" spans="3:10">
      <c r="C422" s="355"/>
      <c r="D422" s="194"/>
      <c r="E422" s="195"/>
      <c r="F422" s="196"/>
      <c r="G422" s="196"/>
      <c r="H422" s="356"/>
      <c r="I422" s="356"/>
      <c r="J422" s="194"/>
    </row>
    <row r="423" spans="3:10">
      <c r="C423" s="355"/>
      <c r="D423" s="194"/>
      <c r="E423" s="195"/>
      <c r="F423" s="196"/>
      <c r="G423" s="196"/>
      <c r="H423" s="356"/>
      <c r="I423" s="356"/>
      <c r="J423" s="194"/>
    </row>
    <row r="424" spans="3:10">
      <c r="C424" s="355"/>
      <c r="D424" s="194"/>
      <c r="E424" s="195"/>
      <c r="F424" s="196"/>
      <c r="G424" s="196"/>
      <c r="H424" s="356"/>
      <c r="I424" s="356"/>
      <c r="J424" s="194"/>
    </row>
    <row r="425" spans="3:10">
      <c r="C425" s="355"/>
      <c r="D425" s="194"/>
      <c r="E425" s="195"/>
      <c r="F425" s="196"/>
      <c r="G425" s="196"/>
      <c r="H425" s="356"/>
      <c r="I425" s="356"/>
      <c r="J425" s="194"/>
    </row>
    <row r="426" spans="3:10">
      <c r="C426" s="355"/>
      <c r="D426" s="194"/>
      <c r="E426" s="195"/>
      <c r="F426" s="196"/>
      <c r="G426" s="196"/>
      <c r="H426" s="356"/>
      <c r="I426" s="356"/>
      <c r="J426" s="194"/>
    </row>
    <row r="427" spans="3:10">
      <c r="C427" s="355"/>
      <c r="D427" s="194"/>
      <c r="E427" s="195"/>
      <c r="F427" s="196"/>
      <c r="G427" s="196"/>
      <c r="H427" s="356"/>
      <c r="I427" s="356"/>
      <c r="J427" s="194"/>
    </row>
    <row r="428" spans="3:10">
      <c r="C428" s="355"/>
      <c r="D428" s="194"/>
      <c r="E428" s="195"/>
      <c r="F428" s="196"/>
      <c r="G428" s="196"/>
      <c r="H428" s="356"/>
      <c r="I428" s="356"/>
      <c r="J428" s="194"/>
    </row>
    <row r="429" spans="3:10">
      <c r="C429" s="355"/>
      <c r="D429" s="194"/>
      <c r="E429" s="195"/>
      <c r="F429" s="196"/>
      <c r="G429" s="196"/>
      <c r="H429" s="356"/>
      <c r="I429" s="356"/>
      <c r="J429" s="194"/>
    </row>
    <row r="430" spans="3:10">
      <c r="C430" s="355"/>
      <c r="D430" s="194"/>
      <c r="E430" s="195"/>
      <c r="F430" s="196"/>
      <c r="G430" s="196"/>
      <c r="H430" s="356"/>
      <c r="I430" s="356"/>
      <c r="J430" s="194"/>
    </row>
    <row r="431" spans="3:10">
      <c r="C431" s="355"/>
      <c r="D431" s="194"/>
      <c r="E431" s="195"/>
      <c r="F431" s="196"/>
      <c r="G431" s="196"/>
      <c r="H431" s="356"/>
      <c r="I431" s="356"/>
      <c r="J431" s="194"/>
    </row>
    <row r="432" spans="3:10">
      <c r="C432" s="355"/>
      <c r="D432" s="194"/>
      <c r="E432" s="195"/>
      <c r="F432" s="196"/>
      <c r="G432" s="196"/>
      <c r="H432" s="356"/>
      <c r="I432" s="356"/>
      <c r="J432" s="194"/>
    </row>
    <row r="433" spans="3:10">
      <c r="C433" s="355"/>
      <c r="D433" s="194"/>
      <c r="E433" s="195"/>
      <c r="F433" s="196"/>
      <c r="G433" s="196"/>
      <c r="H433" s="356"/>
      <c r="I433" s="356"/>
      <c r="J433" s="194"/>
    </row>
    <row r="434" spans="3:10">
      <c r="C434" s="355"/>
      <c r="D434" s="194"/>
      <c r="E434" s="195"/>
      <c r="F434" s="196"/>
      <c r="G434" s="196"/>
      <c r="H434" s="356"/>
      <c r="I434" s="356"/>
      <c r="J434" s="194"/>
    </row>
    <row r="435" spans="3:10">
      <c r="C435" s="355"/>
      <c r="D435" s="194"/>
      <c r="E435" s="195"/>
      <c r="F435" s="196"/>
      <c r="G435" s="196"/>
      <c r="H435" s="356"/>
      <c r="I435" s="356"/>
      <c r="J435" s="194"/>
    </row>
    <row r="436" spans="3:10">
      <c r="C436" s="355"/>
      <c r="D436" s="194"/>
      <c r="E436" s="195"/>
      <c r="F436" s="196"/>
      <c r="G436" s="196"/>
      <c r="H436" s="356"/>
      <c r="I436" s="356"/>
      <c r="J436" s="194"/>
    </row>
    <row r="437" spans="3:10">
      <c r="C437" s="355"/>
      <c r="D437" s="194"/>
      <c r="E437" s="195"/>
      <c r="F437" s="196"/>
      <c r="G437" s="196"/>
      <c r="H437" s="356"/>
      <c r="I437" s="356"/>
      <c r="J437" s="194"/>
    </row>
    <row r="438" spans="3:10">
      <c r="C438" s="355"/>
      <c r="D438" s="194"/>
      <c r="E438" s="195"/>
      <c r="F438" s="196"/>
      <c r="G438" s="196"/>
      <c r="H438" s="356"/>
      <c r="I438" s="356"/>
      <c r="J438" s="194"/>
    </row>
    <row r="439" spans="3:10">
      <c r="C439" s="355"/>
      <c r="D439" s="194"/>
      <c r="E439" s="195"/>
      <c r="F439" s="196"/>
      <c r="G439" s="196"/>
      <c r="H439" s="356"/>
      <c r="I439" s="356"/>
      <c r="J439" s="194"/>
    </row>
    <row r="440" spans="3:10">
      <c r="C440" s="355"/>
      <c r="D440" s="194"/>
      <c r="E440" s="195"/>
      <c r="F440" s="196"/>
      <c r="G440" s="196"/>
      <c r="H440" s="356"/>
      <c r="I440" s="356"/>
      <c r="J440" s="194"/>
    </row>
    <row r="441" spans="3:10">
      <c r="C441" s="355"/>
      <c r="D441" s="194"/>
      <c r="E441" s="195"/>
      <c r="F441" s="196"/>
      <c r="G441" s="196"/>
      <c r="H441" s="356"/>
      <c r="I441" s="356"/>
      <c r="J441" s="194"/>
    </row>
    <row r="442" spans="3:10">
      <c r="C442" s="355"/>
      <c r="D442" s="194"/>
      <c r="E442" s="195"/>
      <c r="F442" s="196"/>
      <c r="G442" s="196"/>
      <c r="H442" s="356"/>
      <c r="I442" s="356"/>
      <c r="J442" s="194"/>
    </row>
    <row r="443" spans="3:10">
      <c r="C443" s="355"/>
      <c r="D443" s="194"/>
      <c r="E443" s="195"/>
      <c r="F443" s="196"/>
      <c r="G443" s="196"/>
      <c r="H443" s="356"/>
      <c r="I443" s="356"/>
      <c r="J443" s="194"/>
    </row>
    <row r="444" spans="3:10">
      <c r="C444" s="355"/>
      <c r="D444" s="194"/>
      <c r="E444" s="195"/>
      <c r="F444" s="196"/>
      <c r="G444" s="196"/>
      <c r="H444" s="356"/>
      <c r="I444" s="356"/>
      <c r="J444" s="194"/>
    </row>
    <row r="445" spans="3:10">
      <c r="C445" s="355"/>
      <c r="D445" s="194"/>
      <c r="E445" s="195"/>
      <c r="F445" s="196"/>
      <c r="G445" s="196"/>
      <c r="H445" s="356"/>
      <c r="I445" s="356"/>
      <c r="J445" s="194"/>
    </row>
    <row r="446" spans="3:10">
      <c r="C446" s="355"/>
      <c r="D446" s="194"/>
      <c r="E446" s="195"/>
      <c r="F446" s="196"/>
      <c r="G446" s="196"/>
      <c r="H446" s="356"/>
      <c r="I446" s="356"/>
      <c r="J446" s="194"/>
    </row>
    <row r="447" spans="3:10">
      <c r="C447" s="355"/>
      <c r="D447" s="194"/>
      <c r="E447" s="195"/>
      <c r="F447" s="196"/>
      <c r="G447" s="196"/>
      <c r="H447" s="356"/>
      <c r="I447" s="356"/>
      <c r="J447" s="194"/>
    </row>
    <row r="448" spans="3:10">
      <c r="C448" s="355"/>
      <c r="D448" s="194"/>
      <c r="E448" s="195"/>
      <c r="F448" s="196"/>
      <c r="G448" s="196"/>
      <c r="H448" s="356"/>
      <c r="I448" s="356"/>
      <c r="J448" s="194"/>
    </row>
    <row r="449" spans="3:10">
      <c r="C449" s="355"/>
      <c r="D449" s="194"/>
      <c r="E449" s="195"/>
      <c r="F449" s="196"/>
      <c r="G449" s="196"/>
      <c r="H449" s="356"/>
      <c r="I449" s="356"/>
      <c r="J449" s="194"/>
    </row>
    <row r="450" spans="3:10">
      <c r="C450" s="355"/>
      <c r="D450" s="194"/>
      <c r="E450" s="195"/>
      <c r="F450" s="196"/>
      <c r="G450" s="196"/>
      <c r="H450" s="356"/>
      <c r="I450" s="356"/>
      <c r="J450" s="194"/>
    </row>
    <row r="451" spans="3:10">
      <c r="C451" s="355"/>
      <c r="D451" s="194"/>
      <c r="E451" s="195"/>
      <c r="F451" s="196"/>
      <c r="G451" s="196"/>
      <c r="H451" s="356"/>
      <c r="I451" s="356"/>
      <c r="J451" s="194"/>
    </row>
    <row r="452" spans="3:10">
      <c r="C452" s="355"/>
      <c r="D452" s="194"/>
      <c r="E452" s="195"/>
      <c r="F452" s="196"/>
      <c r="G452" s="196"/>
      <c r="H452" s="356"/>
      <c r="I452" s="356"/>
      <c r="J452" s="194"/>
    </row>
    <row r="453" spans="3:10">
      <c r="C453" s="355"/>
      <c r="D453" s="194"/>
      <c r="E453" s="195"/>
      <c r="F453" s="196"/>
      <c r="G453" s="196"/>
      <c r="H453" s="356"/>
      <c r="I453" s="356"/>
      <c r="J453" s="194"/>
    </row>
    <row r="454" spans="3:10">
      <c r="C454" s="355"/>
      <c r="D454" s="194"/>
      <c r="E454" s="195"/>
      <c r="F454" s="196"/>
      <c r="G454" s="196"/>
      <c r="H454" s="356"/>
      <c r="I454" s="356"/>
      <c r="J454" s="194"/>
    </row>
    <row r="455" spans="3:10">
      <c r="C455" s="355"/>
      <c r="D455" s="194"/>
      <c r="E455" s="195"/>
      <c r="F455" s="196"/>
      <c r="G455" s="196"/>
      <c r="H455" s="356"/>
      <c r="I455" s="356"/>
      <c r="J455" s="194"/>
    </row>
    <row r="456" spans="3:10">
      <c r="C456" s="355"/>
      <c r="D456" s="194"/>
      <c r="E456" s="195"/>
      <c r="F456" s="196"/>
      <c r="G456" s="196"/>
      <c r="H456" s="356"/>
      <c r="I456" s="356"/>
      <c r="J456" s="194"/>
    </row>
    <row r="457" spans="3:10">
      <c r="C457" s="355"/>
      <c r="D457" s="194"/>
      <c r="E457" s="195"/>
      <c r="F457" s="196"/>
      <c r="G457" s="196"/>
      <c r="H457" s="356"/>
      <c r="I457" s="356"/>
      <c r="J457" s="194"/>
    </row>
    <row r="458" spans="3:10">
      <c r="C458" s="355"/>
      <c r="D458" s="194"/>
      <c r="E458" s="195"/>
      <c r="F458" s="196"/>
      <c r="G458" s="196"/>
      <c r="H458" s="356"/>
      <c r="I458" s="356"/>
      <c r="J458" s="194"/>
    </row>
    <row r="459" spans="3:10">
      <c r="C459" s="355"/>
      <c r="D459" s="194"/>
      <c r="E459" s="195"/>
      <c r="F459" s="196"/>
      <c r="G459" s="196"/>
      <c r="H459" s="356"/>
      <c r="I459" s="356"/>
      <c r="J459" s="194"/>
    </row>
    <row r="460" spans="3:10">
      <c r="C460" s="355"/>
      <c r="D460" s="194"/>
      <c r="E460" s="195"/>
      <c r="F460" s="196"/>
      <c r="G460" s="196"/>
      <c r="H460" s="356"/>
      <c r="I460" s="356"/>
      <c r="J460" s="194"/>
    </row>
    <row r="461" spans="3:10">
      <c r="C461" s="355"/>
      <c r="D461" s="194"/>
      <c r="E461" s="195"/>
      <c r="F461" s="196"/>
      <c r="G461" s="196"/>
      <c r="H461" s="356"/>
      <c r="I461" s="356"/>
      <c r="J461" s="194"/>
    </row>
    <row r="462" spans="3:10">
      <c r="C462" s="355"/>
      <c r="D462" s="194"/>
      <c r="E462" s="195"/>
      <c r="F462" s="196"/>
      <c r="G462" s="196"/>
      <c r="H462" s="356"/>
      <c r="I462" s="356"/>
      <c r="J462" s="194"/>
    </row>
    <row r="463" spans="3:10">
      <c r="C463" s="355"/>
      <c r="D463" s="194"/>
      <c r="E463" s="195"/>
      <c r="F463" s="196"/>
      <c r="G463" s="196"/>
      <c r="H463" s="356"/>
      <c r="I463" s="356"/>
      <c r="J463" s="194"/>
    </row>
    <row r="464" spans="3:10">
      <c r="C464" s="355"/>
      <c r="D464" s="194"/>
      <c r="E464" s="195"/>
      <c r="F464" s="196"/>
      <c r="G464" s="196"/>
      <c r="H464" s="356"/>
      <c r="I464" s="356"/>
      <c r="J464" s="194"/>
    </row>
    <row r="465" spans="3:10">
      <c r="C465" s="355"/>
      <c r="D465" s="194"/>
      <c r="E465" s="195"/>
      <c r="F465" s="196"/>
      <c r="G465" s="196"/>
      <c r="H465" s="356"/>
      <c r="I465" s="356"/>
      <c r="J465" s="194"/>
    </row>
    <row r="466" spans="3:10">
      <c r="C466" s="355"/>
      <c r="D466" s="194"/>
      <c r="E466" s="195"/>
      <c r="F466" s="196"/>
      <c r="G466" s="196"/>
      <c r="H466" s="356"/>
      <c r="I466" s="356"/>
      <c r="J466" s="194"/>
    </row>
    <row r="467" spans="3:10">
      <c r="C467" s="355"/>
      <c r="D467" s="194"/>
      <c r="E467" s="195"/>
      <c r="F467" s="196"/>
      <c r="G467" s="196"/>
      <c r="H467" s="356"/>
      <c r="I467" s="356"/>
      <c r="J467" s="194"/>
    </row>
    <row r="468" spans="3:10">
      <c r="C468" s="355"/>
      <c r="D468" s="194"/>
      <c r="E468" s="195"/>
      <c r="F468" s="196"/>
      <c r="G468" s="196"/>
      <c r="H468" s="356"/>
      <c r="I468" s="356"/>
      <c r="J468" s="194"/>
    </row>
    <row r="469" spans="3:10">
      <c r="C469" s="355"/>
      <c r="D469" s="194"/>
      <c r="E469" s="195"/>
      <c r="F469" s="196"/>
      <c r="G469" s="196"/>
      <c r="H469" s="356"/>
      <c r="I469" s="356"/>
      <c r="J469" s="194"/>
    </row>
    <row r="470" spans="3:10">
      <c r="C470" s="355"/>
      <c r="D470" s="194"/>
      <c r="E470" s="195"/>
      <c r="F470" s="196"/>
      <c r="G470" s="196"/>
      <c r="H470" s="356"/>
      <c r="I470" s="356"/>
      <c r="J470" s="194"/>
    </row>
    <row r="471" spans="3:10">
      <c r="C471" s="355"/>
      <c r="D471" s="194"/>
      <c r="E471" s="195"/>
      <c r="F471" s="196"/>
      <c r="G471" s="196"/>
      <c r="H471" s="356"/>
      <c r="I471" s="356"/>
      <c r="J471" s="194"/>
    </row>
    <row r="472" spans="3:10">
      <c r="C472" s="355"/>
      <c r="D472" s="194"/>
      <c r="E472" s="195"/>
      <c r="F472" s="196"/>
      <c r="G472" s="196"/>
      <c r="H472" s="356"/>
      <c r="I472" s="356"/>
      <c r="J472" s="194"/>
    </row>
    <row r="473" spans="3:10">
      <c r="C473" s="355"/>
      <c r="D473" s="194"/>
      <c r="E473" s="195"/>
      <c r="F473" s="196"/>
      <c r="G473" s="196"/>
      <c r="H473" s="356"/>
      <c r="I473" s="356"/>
      <c r="J473" s="194"/>
    </row>
    <row r="474" spans="3:10">
      <c r="C474" s="355"/>
      <c r="D474" s="194"/>
      <c r="E474" s="195"/>
      <c r="F474" s="196"/>
      <c r="G474" s="196"/>
      <c r="H474" s="356"/>
      <c r="I474" s="356"/>
      <c r="J474" s="194"/>
    </row>
    <row r="475" spans="3:10">
      <c r="C475" s="355"/>
      <c r="D475" s="194"/>
      <c r="E475" s="195"/>
      <c r="F475" s="196"/>
      <c r="G475" s="196"/>
      <c r="H475" s="356"/>
      <c r="I475" s="356"/>
      <c r="J475" s="194"/>
    </row>
    <row r="476" spans="3:10">
      <c r="C476" s="355"/>
      <c r="D476" s="194"/>
      <c r="E476" s="195"/>
      <c r="F476" s="196"/>
      <c r="G476" s="196"/>
      <c r="H476" s="356"/>
      <c r="I476" s="356"/>
      <c r="J476" s="194"/>
    </row>
    <row r="477" spans="3:10">
      <c r="C477" s="355"/>
      <c r="D477" s="194"/>
      <c r="E477" s="195"/>
      <c r="F477" s="196"/>
      <c r="G477" s="196"/>
      <c r="H477" s="356"/>
      <c r="I477" s="356"/>
      <c r="J477" s="194"/>
    </row>
    <row r="478" spans="3:10">
      <c r="C478" s="355"/>
      <c r="D478" s="194"/>
      <c r="E478" s="195"/>
      <c r="F478" s="196"/>
      <c r="G478" s="196"/>
      <c r="H478" s="356"/>
      <c r="I478" s="356"/>
      <c r="J478" s="194"/>
    </row>
    <row r="479" spans="3:10">
      <c r="C479" s="355"/>
      <c r="D479" s="194"/>
      <c r="E479" s="195"/>
      <c r="F479" s="196"/>
      <c r="G479" s="196"/>
      <c r="H479" s="356"/>
      <c r="I479" s="356"/>
      <c r="J479" s="194"/>
    </row>
    <row r="480" spans="3:10">
      <c r="C480" s="355"/>
      <c r="D480" s="194"/>
      <c r="E480" s="195"/>
      <c r="F480" s="196"/>
      <c r="G480" s="196"/>
      <c r="H480" s="356"/>
      <c r="I480" s="356"/>
      <c r="J480" s="194"/>
    </row>
    <row r="481" spans="3:10">
      <c r="C481" s="355"/>
      <c r="D481" s="194"/>
      <c r="E481" s="195"/>
      <c r="F481" s="196"/>
      <c r="G481" s="196"/>
      <c r="H481" s="356"/>
      <c r="I481" s="356"/>
      <c r="J481" s="194"/>
    </row>
    <row r="482" spans="3:10">
      <c r="C482" s="355"/>
      <c r="D482" s="194"/>
      <c r="E482" s="195"/>
      <c r="F482" s="196"/>
      <c r="G482" s="196"/>
      <c r="H482" s="356"/>
      <c r="I482" s="356"/>
      <c r="J482" s="194"/>
    </row>
    <row r="483" spans="3:10">
      <c r="C483" s="355"/>
      <c r="D483" s="194"/>
      <c r="E483" s="195"/>
      <c r="F483" s="196"/>
      <c r="G483" s="196"/>
      <c r="H483" s="356"/>
      <c r="I483" s="356"/>
      <c r="J483" s="194"/>
    </row>
    <row r="484" spans="3:10">
      <c r="C484" s="355"/>
      <c r="D484" s="194"/>
      <c r="E484" s="195"/>
      <c r="F484" s="196"/>
      <c r="G484" s="196"/>
      <c r="H484" s="356"/>
      <c r="I484" s="356"/>
      <c r="J484" s="194"/>
    </row>
    <row r="485" spans="3:10">
      <c r="C485" s="355"/>
      <c r="D485" s="194"/>
      <c r="E485" s="195"/>
      <c r="F485" s="196"/>
      <c r="G485" s="196"/>
      <c r="H485" s="356"/>
      <c r="I485" s="356"/>
      <c r="J485" s="194"/>
    </row>
    <row r="486" spans="3:10">
      <c r="C486" s="355"/>
      <c r="D486" s="194"/>
      <c r="E486" s="195"/>
      <c r="F486" s="196"/>
      <c r="G486" s="196"/>
      <c r="H486" s="356"/>
      <c r="I486" s="356"/>
      <c r="J486" s="194"/>
    </row>
    <row r="487" spans="3:10">
      <c r="C487" s="355"/>
      <c r="D487" s="194"/>
      <c r="E487" s="195"/>
      <c r="F487" s="196"/>
      <c r="G487" s="196"/>
      <c r="H487" s="356"/>
      <c r="I487" s="356"/>
      <c r="J487" s="194"/>
    </row>
    <row r="488" spans="3:10">
      <c r="C488" s="355"/>
      <c r="D488" s="194"/>
      <c r="E488" s="195"/>
      <c r="F488" s="196"/>
      <c r="G488" s="196"/>
      <c r="H488" s="356"/>
      <c r="I488" s="356"/>
      <c r="J488" s="194"/>
    </row>
    <row r="489" spans="3:10">
      <c r="C489" s="355"/>
      <c r="D489" s="194"/>
      <c r="E489" s="195"/>
      <c r="F489" s="196"/>
      <c r="G489" s="196"/>
      <c r="H489" s="356"/>
      <c r="I489" s="356"/>
      <c r="J489" s="194"/>
    </row>
    <row r="490" spans="3:10">
      <c r="C490" s="355"/>
      <c r="D490" s="194"/>
      <c r="E490" s="195"/>
      <c r="F490" s="196"/>
      <c r="G490" s="196"/>
      <c r="H490" s="356"/>
      <c r="I490" s="356"/>
      <c r="J490" s="194"/>
    </row>
    <row r="491" spans="3:10">
      <c r="C491" s="355"/>
      <c r="D491" s="194"/>
      <c r="E491" s="195"/>
      <c r="F491" s="196"/>
      <c r="G491" s="196"/>
      <c r="H491" s="356"/>
      <c r="I491" s="356"/>
      <c r="J491" s="194"/>
    </row>
    <row r="492" spans="3:10">
      <c r="C492" s="355"/>
      <c r="D492" s="194"/>
      <c r="E492" s="195"/>
      <c r="F492" s="196"/>
      <c r="G492" s="196"/>
      <c r="H492" s="356"/>
      <c r="I492" s="356"/>
      <c r="J492" s="194"/>
    </row>
    <row r="493" spans="3:10">
      <c r="C493" s="355"/>
      <c r="D493" s="194"/>
      <c r="E493" s="195"/>
      <c r="F493" s="196"/>
      <c r="G493" s="196"/>
      <c r="H493" s="356"/>
      <c r="I493" s="356"/>
      <c r="J493" s="194"/>
    </row>
    <row r="494" spans="3:10">
      <c r="C494" s="355"/>
      <c r="D494" s="194"/>
      <c r="E494" s="195"/>
      <c r="F494" s="196"/>
      <c r="G494" s="196"/>
      <c r="H494" s="356"/>
      <c r="I494" s="356"/>
      <c r="J494" s="194"/>
    </row>
    <row r="495" spans="3:10">
      <c r="C495" s="355"/>
      <c r="D495" s="194"/>
      <c r="E495" s="195"/>
      <c r="F495" s="196"/>
      <c r="G495" s="196"/>
      <c r="H495" s="356"/>
      <c r="I495" s="356"/>
      <c r="J495" s="194"/>
    </row>
    <row r="496" spans="3:10">
      <c r="C496" s="355"/>
      <c r="D496" s="194"/>
      <c r="E496" s="195"/>
      <c r="F496" s="196"/>
      <c r="G496" s="196"/>
      <c r="H496" s="356"/>
      <c r="I496" s="356"/>
      <c r="J496" s="194"/>
    </row>
    <row r="497" spans="3:10">
      <c r="C497" s="355"/>
      <c r="D497" s="194"/>
      <c r="E497" s="195"/>
      <c r="F497" s="196"/>
      <c r="G497" s="196"/>
      <c r="H497" s="356"/>
      <c r="I497" s="356"/>
      <c r="J497" s="194"/>
    </row>
    <row r="498" spans="3:10">
      <c r="C498" s="355"/>
      <c r="D498" s="194"/>
      <c r="E498" s="195"/>
      <c r="F498" s="196"/>
      <c r="G498" s="196"/>
      <c r="H498" s="356"/>
      <c r="I498" s="356"/>
      <c r="J498" s="194"/>
    </row>
    <row r="499" spans="3:10">
      <c r="C499" s="355"/>
      <c r="D499" s="194"/>
      <c r="E499" s="195"/>
      <c r="F499" s="196"/>
      <c r="G499" s="196"/>
      <c r="H499" s="356"/>
      <c r="I499" s="356"/>
      <c r="J499" s="194"/>
    </row>
    <row r="500" spans="3:10">
      <c r="C500" s="355"/>
      <c r="D500" s="194"/>
      <c r="E500" s="195"/>
      <c r="F500" s="196"/>
      <c r="G500" s="196"/>
      <c r="H500" s="356"/>
      <c r="I500" s="356"/>
      <c r="J500" s="194"/>
    </row>
    <row r="501" spans="3:10">
      <c r="C501" s="355"/>
      <c r="D501" s="194"/>
      <c r="E501" s="195"/>
      <c r="F501" s="196"/>
      <c r="G501" s="196"/>
      <c r="H501" s="356"/>
      <c r="I501" s="356"/>
      <c r="J501" s="194"/>
    </row>
    <row r="502" spans="3:10">
      <c r="C502" s="355"/>
      <c r="D502" s="194"/>
      <c r="E502" s="195"/>
      <c r="F502" s="196"/>
      <c r="G502" s="196"/>
      <c r="H502" s="356"/>
      <c r="I502" s="356"/>
      <c r="J502" s="194"/>
    </row>
    <row r="503" spans="3:10">
      <c r="C503" s="355"/>
      <c r="D503" s="194"/>
      <c r="E503" s="195"/>
      <c r="F503" s="196"/>
      <c r="G503" s="196"/>
      <c r="H503" s="356"/>
      <c r="I503" s="356"/>
      <c r="J503" s="194"/>
    </row>
    <row r="504" spans="3:10">
      <c r="C504" s="355"/>
      <c r="D504" s="194"/>
      <c r="E504" s="195"/>
      <c r="F504" s="196"/>
      <c r="G504" s="196"/>
      <c r="H504" s="356"/>
      <c r="I504" s="356"/>
      <c r="J504" s="194"/>
    </row>
    <row r="505" spans="3:10">
      <c r="C505" s="355"/>
      <c r="D505" s="194"/>
      <c r="E505" s="195"/>
      <c r="F505" s="196"/>
      <c r="G505" s="196"/>
      <c r="H505" s="356"/>
      <c r="I505" s="356"/>
      <c r="J505" s="194"/>
    </row>
    <row r="506" spans="3:10">
      <c r="C506" s="355"/>
      <c r="D506" s="194"/>
      <c r="E506" s="195"/>
      <c r="F506" s="196"/>
      <c r="G506" s="196"/>
      <c r="H506" s="356"/>
      <c r="I506" s="356"/>
      <c r="J506" s="194"/>
    </row>
    <row r="507" spans="3:10">
      <c r="C507" s="355"/>
      <c r="D507" s="194"/>
      <c r="E507" s="195"/>
      <c r="F507" s="196"/>
      <c r="G507" s="196"/>
      <c r="H507" s="356"/>
      <c r="I507" s="356"/>
      <c r="J507" s="194"/>
    </row>
    <row r="508" spans="3:10">
      <c r="C508" s="355"/>
      <c r="D508" s="194"/>
      <c r="E508" s="195"/>
      <c r="F508" s="196"/>
      <c r="G508" s="196"/>
      <c r="H508" s="356"/>
      <c r="I508" s="356"/>
      <c r="J508" s="194"/>
    </row>
    <row r="509" spans="3:10">
      <c r="C509" s="355"/>
      <c r="D509" s="194"/>
      <c r="E509" s="195"/>
      <c r="F509" s="196"/>
      <c r="G509" s="196"/>
      <c r="H509" s="356"/>
      <c r="I509" s="356"/>
      <c r="J509" s="194"/>
    </row>
    <row r="510" spans="3:10">
      <c r="C510" s="355"/>
      <c r="D510" s="194"/>
      <c r="E510" s="195"/>
      <c r="F510" s="196"/>
      <c r="G510" s="196"/>
      <c r="H510" s="356"/>
      <c r="I510" s="356"/>
      <c r="J510" s="194"/>
    </row>
    <row r="511" spans="3:10">
      <c r="C511" s="355"/>
      <c r="D511" s="194"/>
      <c r="E511" s="195"/>
      <c r="F511" s="196"/>
      <c r="G511" s="196"/>
      <c r="H511" s="356"/>
      <c r="I511" s="356"/>
      <c r="J511" s="194"/>
    </row>
    <row r="512" spans="3:10">
      <c r="C512" s="355"/>
      <c r="D512" s="194"/>
      <c r="E512" s="195"/>
      <c r="F512" s="196"/>
      <c r="G512" s="196"/>
      <c r="H512" s="356"/>
      <c r="I512" s="356"/>
      <c r="J512" s="194"/>
    </row>
    <row r="513" spans="3:10">
      <c r="C513" s="355"/>
      <c r="D513" s="194"/>
      <c r="E513" s="195"/>
      <c r="F513" s="196"/>
      <c r="G513" s="196"/>
      <c r="H513" s="356"/>
      <c r="I513" s="356"/>
      <c r="J513" s="194"/>
    </row>
    <row r="514" spans="3:10">
      <c r="C514" s="355"/>
      <c r="D514" s="194"/>
      <c r="E514" s="195"/>
      <c r="F514" s="196"/>
      <c r="G514" s="196"/>
      <c r="H514" s="356"/>
      <c r="I514" s="356"/>
      <c r="J514" s="194"/>
    </row>
    <row r="515" spans="3:10">
      <c r="C515" s="355"/>
      <c r="D515" s="194"/>
      <c r="E515" s="195"/>
      <c r="F515" s="196"/>
      <c r="G515" s="196"/>
      <c r="H515" s="356"/>
      <c r="I515" s="356"/>
      <c r="J515" s="194"/>
    </row>
    <row r="516" spans="3:10">
      <c r="C516" s="355"/>
      <c r="D516" s="194"/>
      <c r="E516" s="195"/>
      <c r="F516" s="196"/>
      <c r="G516" s="196"/>
      <c r="H516" s="356"/>
      <c r="I516" s="356"/>
      <c r="J516" s="194"/>
    </row>
    <row r="517" spans="3:10">
      <c r="C517" s="355"/>
      <c r="D517" s="194"/>
      <c r="E517" s="195"/>
      <c r="F517" s="196"/>
      <c r="G517" s="196"/>
      <c r="H517" s="356"/>
      <c r="I517" s="356"/>
      <c r="J517" s="194"/>
    </row>
    <row r="518" spans="3:10">
      <c r="C518" s="355"/>
      <c r="D518" s="194"/>
      <c r="E518" s="195"/>
      <c r="F518" s="196"/>
      <c r="G518" s="196"/>
      <c r="H518" s="356"/>
      <c r="I518" s="356"/>
      <c r="J518" s="194"/>
    </row>
    <row r="519" spans="3:10">
      <c r="C519" s="355"/>
      <c r="D519" s="194"/>
      <c r="E519" s="195"/>
      <c r="F519" s="196"/>
      <c r="G519" s="196"/>
      <c r="H519" s="356"/>
      <c r="I519" s="356"/>
      <c r="J519" s="194"/>
    </row>
    <row r="520" spans="3:10">
      <c r="C520" s="355"/>
      <c r="D520" s="194"/>
      <c r="E520" s="195"/>
      <c r="F520" s="196"/>
      <c r="G520" s="196"/>
      <c r="H520" s="356"/>
      <c r="I520" s="356"/>
      <c r="J520" s="194"/>
    </row>
    <row r="521" spans="3:10">
      <c r="C521" s="355"/>
      <c r="D521" s="194"/>
      <c r="E521" s="195"/>
      <c r="F521" s="196"/>
      <c r="G521" s="196"/>
      <c r="H521" s="356"/>
      <c r="I521" s="356"/>
      <c r="J521" s="194"/>
    </row>
    <row r="522" spans="3:10">
      <c r="C522" s="355"/>
      <c r="D522" s="194"/>
      <c r="E522" s="195"/>
      <c r="F522" s="196"/>
      <c r="G522" s="196"/>
      <c r="H522" s="356"/>
      <c r="I522" s="356"/>
      <c r="J522" s="194"/>
    </row>
    <row r="523" spans="3:10">
      <c r="C523" s="355"/>
      <c r="D523" s="194"/>
      <c r="E523" s="195"/>
      <c r="F523" s="196"/>
      <c r="G523" s="196"/>
      <c r="H523" s="356"/>
      <c r="I523" s="356"/>
      <c r="J523" s="194"/>
    </row>
    <row r="524" spans="3:10">
      <c r="C524" s="355"/>
      <c r="D524" s="194"/>
      <c r="E524" s="195"/>
      <c r="F524" s="196"/>
      <c r="G524" s="196"/>
      <c r="H524" s="356"/>
      <c r="I524" s="356"/>
      <c r="J524" s="194"/>
    </row>
    <row r="525" spans="3:10">
      <c r="C525" s="355"/>
      <c r="D525" s="194"/>
      <c r="E525" s="195"/>
      <c r="F525" s="196"/>
      <c r="G525" s="196"/>
      <c r="H525" s="356"/>
      <c r="I525" s="356"/>
      <c r="J525" s="194"/>
    </row>
    <row r="526" spans="3:10">
      <c r="C526" s="355"/>
      <c r="D526" s="194"/>
      <c r="E526" s="195"/>
      <c r="F526" s="196"/>
      <c r="G526" s="196"/>
      <c r="H526" s="356"/>
      <c r="I526" s="356"/>
      <c r="J526" s="194"/>
    </row>
    <row r="527" spans="3:10">
      <c r="C527" s="355"/>
      <c r="D527" s="194"/>
      <c r="E527" s="195"/>
      <c r="F527" s="196"/>
      <c r="G527" s="196"/>
      <c r="H527" s="356"/>
      <c r="I527" s="356"/>
      <c r="J527" s="194"/>
    </row>
    <row r="528" spans="3:10">
      <c r="C528" s="355"/>
      <c r="D528" s="194"/>
      <c r="E528" s="195"/>
      <c r="F528" s="196"/>
      <c r="G528" s="196"/>
      <c r="H528" s="356"/>
      <c r="I528" s="356"/>
      <c r="J528" s="194"/>
    </row>
    <row r="529" spans="3:10">
      <c r="C529" s="355"/>
      <c r="D529" s="194"/>
      <c r="E529" s="195"/>
      <c r="F529" s="196"/>
      <c r="G529" s="196"/>
      <c r="H529" s="356"/>
      <c r="I529" s="356"/>
      <c r="J529" s="194"/>
    </row>
    <row r="530" spans="3:10">
      <c r="C530" s="355"/>
      <c r="D530" s="194"/>
      <c r="E530" s="195"/>
      <c r="F530" s="196"/>
      <c r="G530" s="196"/>
      <c r="H530" s="356"/>
      <c r="I530" s="356"/>
      <c r="J530" s="194"/>
    </row>
    <row r="531" spans="3:10">
      <c r="C531" s="355"/>
      <c r="D531" s="194"/>
      <c r="E531" s="195"/>
      <c r="F531" s="196"/>
      <c r="G531" s="196"/>
      <c r="H531" s="356"/>
      <c r="I531" s="356"/>
      <c r="J531" s="194"/>
    </row>
    <row r="532" spans="3:10">
      <c r="C532" s="355"/>
      <c r="D532" s="194"/>
      <c r="E532" s="195"/>
      <c r="F532" s="196"/>
      <c r="G532" s="196"/>
      <c r="H532" s="356"/>
      <c r="I532" s="356"/>
      <c r="J532" s="194"/>
    </row>
    <row r="533" spans="3:10">
      <c r="C533" s="355"/>
      <c r="D533" s="194"/>
      <c r="E533" s="195"/>
      <c r="F533" s="196"/>
      <c r="G533" s="196"/>
      <c r="H533" s="356"/>
      <c r="I533" s="356"/>
      <c r="J533" s="194"/>
    </row>
    <row r="534" spans="3:10">
      <c r="C534" s="355"/>
      <c r="D534" s="194"/>
      <c r="E534" s="195"/>
      <c r="F534" s="196"/>
      <c r="G534" s="196"/>
      <c r="H534" s="356"/>
      <c r="I534" s="356"/>
      <c r="J534" s="194"/>
    </row>
    <row r="535" spans="3:10">
      <c r="C535" s="355"/>
      <c r="D535" s="194"/>
      <c r="E535" s="195"/>
      <c r="F535" s="196"/>
      <c r="G535" s="196"/>
      <c r="H535" s="356"/>
      <c r="I535" s="356"/>
      <c r="J535" s="194"/>
    </row>
    <row r="536" spans="3:10">
      <c r="C536" s="355"/>
      <c r="D536" s="194"/>
      <c r="E536" s="195"/>
      <c r="F536" s="196"/>
      <c r="G536" s="196"/>
      <c r="H536" s="356"/>
      <c r="I536" s="356"/>
      <c r="J536" s="194"/>
    </row>
    <row r="537" spans="3:10">
      <c r="C537" s="355"/>
      <c r="D537" s="194"/>
      <c r="E537" s="195"/>
      <c r="F537" s="196"/>
      <c r="G537" s="196"/>
      <c r="H537" s="356"/>
      <c r="I537" s="356"/>
      <c r="J537" s="194"/>
    </row>
    <row r="538" spans="3:10">
      <c r="C538" s="355"/>
      <c r="D538" s="194"/>
      <c r="E538" s="195"/>
      <c r="F538" s="196"/>
      <c r="G538" s="196"/>
      <c r="H538" s="356"/>
      <c r="I538" s="356"/>
      <c r="J538" s="194"/>
    </row>
    <row r="539" spans="3:10">
      <c r="C539" s="355"/>
      <c r="D539" s="194"/>
      <c r="E539" s="195"/>
      <c r="F539" s="196"/>
      <c r="G539" s="196"/>
      <c r="H539" s="356"/>
      <c r="I539" s="356"/>
      <c r="J539" s="194"/>
    </row>
    <row r="540" spans="3:10">
      <c r="C540" s="355"/>
      <c r="D540" s="194"/>
      <c r="E540" s="195"/>
      <c r="F540" s="196"/>
      <c r="G540" s="196"/>
      <c r="H540" s="356"/>
      <c r="I540" s="356"/>
      <c r="J540" s="194"/>
    </row>
    <row r="541" spans="3:10">
      <c r="C541" s="355"/>
      <c r="D541" s="194"/>
      <c r="E541" s="195"/>
      <c r="F541" s="196"/>
      <c r="G541" s="196"/>
      <c r="H541" s="356"/>
      <c r="I541" s="356"/>
      <c r="J541" s="194"/>
    </row>
    <row r="542" spans="3:10">
      <c r="C542" s="355"/>
      <c r="D542" s="194"/>
      <c r="E542" s="195"/>
      <c r="F542" s="196"/>
      <c r="G542" s="196"/>
      <c r="H542" s="356"/>
      <c r="I542" s="356"/>
      <c r="J542" s="194"/>
    </row>
    <row r="543" spans="3:10">
      <c r="C543" s="355"/>
      <c r="D543" s="194"/>
      <c r="E543" s="195"/>
      <c r="F543" s="196"/>
      <c r="G543" s="196"/>
      <c r="H543" s="356"/>
      <c r="I543" s="356"/>
      <c r="J543" s="194"/>
    </row>
    <row r="544" spans="3:10">
      <c r="C544" s="355"/>
      <c r="D544" s="194"/>
      <c r="E544" s="195"/>
      <c r="F544" s="196"/>
      <c r="G544" s="196"/>
      <c r="H544" s="356"/>
      <c r="I544" s="356"/>
      <c r="J544" s="194"/>
    </row>
    <row r="545" spans="3:10">
      <c r="C545" s="355"/>
      <c r="D545" s="194"/>
      <c r="E545" s="195"/>
      <c r="F545" s="196"/>
      <c r="G545" s="196"/>
      <c r="H545" s="356"/>
      <c r="I545" s="356"/>
      <c r="J545" s="194"/>
    </row>
    <row r="546" spans="3:10">
      <c r="C546" s="355"/>
      <c r="D546" s="194"/>
      <c r="E546" s="195"/>
      <c r="F546" s="196"/>
      <c r="G546" s="196"/>
      <c r="H546" s="356"/>
      <c r="I546" s="356"/>
      <c r="J546" s="194"/>
    </row>
    <row r="547" spans="3:10">
      <c r="C547" s="355"/>
      <c r="D547" s="194"/>
      <c r="E547" s="195"/>
      <c r="F547" s="196"/>
      <c r="G547" s="196"/>
      <c r="H547" s="356"/>
      <c r="I547" s="356"/>
      <c r="J547" s="194"/>
    </row>
    <row r="548" spans="3:10">
      <c r="C548" s="355"/>
      <c r="D548" s="194"/>
      <c r="E548" s="195"/>
      <c r="F548" s="196"/>
      <c r="G548" s="196"/>
      <c r="H548" s="356"/>
      <c r="I548" s="356"/>
      <c r="J548" s="194"/>
    </row>
    <row r="549" spans="3:10">
      <c r="C549" s="355"/>
      <c r="D549" s="194"/>
      <c r="E549" s="195"/>
      <c r="F549" s="196"/>
      <c r="G549" s="196"/>
      <c r="H549" s="356"/>
      <c r="I549" s="356"/>
      <c r="J549" s="194"/>
    </row>
    <row r="550" spans="3:10">
      <c r="C550" s="355"/>
      <c r="D550" s="194"/>
      <c r="E550" s="195"/>
      <c r="F550" s="196"/>
      <c r="G550" s="196"/>
      <c r="H550" s="356"/>
      <c r="I550" s="356"/>
      <c r="J550" s="194"/>
    </row>
    <row r="551" spans="3:10">
      <c r="C551" s="355"/>
      <c r="D551" s="194"/>
      <c r="E551" s="195"/>
      <c r="F551" s="196"/>
      <c r="G551" s="196"/>
      <c r="H551" s="356"/>
      <c r="I551" s="356"/>
      <c r="J551" s="194"/>
    </row>
    <row r="552" spans="3:10">
      <c r="C552" s="355"/>
      <c r="D552" s="194"/>
      <c r="E552" s="195"/>
      <c r="F552" s="196"/>
      <c r="G552" s="196"/>
      <c r="H552" s="356"/>
      <c r="I552" s="356"/>
      <c r="J552" s="194"/>
    </row>
    <row r="553" spans="3:10">
      <c r="C553" s="355"/>
      <c r="D553" s="194"/>
      <c r="E553" s="195"/>
      <c r="F553" s="196"/>
      <c r="G553" s="196"/>
      <c r="H553" s="356"/>
      <c r="I553" s="356"/>
      <c r="J553" s="194"/>
    </row>
    <row r="554" spans="3:10">
      <c r="C554" s="355"/>
      <c r="D554" s="194"/>
      <c r="E554" s="195"/>
      <c r="F554" s="196"/>
      <c r="G554" s="196"/>
      <c r="H554" s="356"/>
      <c r="I554" s="356"/>
      <c r="J554" s="194"/>
    </row>
    <row r="555" spans="3:10">
      <c r="C555" s="355"/>
      <c r="D555" s="194"/>
      <c r="E555" s="195"/>
      <c r="F555" s="196"/>
      <c r="G555" s="196"/>
      <c r="H555" s="356"/>
      <c r="I555" s="356"/>
      <c r="J555" s="194"/>
    </row>
    <row r="556" spans="3:10">
      <c r="C556" s="355"/>
      <c r="D556" s="194"/>
      <c r="E556" s="195"/>
      <c r="F556" s="196"/>
      <c r="G556" s="196"/>
      <c r="H556" s="356"/>
      <c r="I556" s="356"/>
      <c r="J556" s="194"/>
    </row>
    <row r="557" spans="3:10">
      <c r="C557" s="355"/>
      <c r="D557" s="194"/>
      <c r="E557" s="195"/>
      <c r="F557" s="196"/>
      <c r="G557" s="196"/>
      <c r="H557" s="356"/>
      <c r="I557" s="356"/>
      <c r="J557" s="194"/>
    </row>
    <row r="558" spans="3:10">
      <c r="C558" s="355"/>
      <c r="D558" s="194"/>
      <c r="E558" s="195"/>
      <c r="F558" s="196"/>
      <c r="G558" s="196"/>
      <c r="H558" s="356"/>
      <c r="I558" s="356"/>
      <c r="J558" s="194"/>
    </row>
    <row r="559" spans="3:10">
      <c r="C559" s="355"/>
      <c r="D559" s="194"/>
      <c r="E559" s="195"/>
      <c r="F559" s="196"/>
      <c r="G559" s="196"/>
      <c r="H559" s="356"/>
      <c r="I559" s="356"/>
      <c r="J559" s="194"/>
    </row>
    <row r="560" spans="3:10">
      <c r="C560" s="355"/>
      <c r="D560" s="194"/>
      <c r="E560" s="195"/>
      <c r="F560" s="196"/>
      <c r="G560" s="196"/>
      <c r="H560" s="356"/>
      <c r="I560" s="356"/>
      <c r="J560" s="194"/>
    </row>
    <row r="561" spans="3:10">
      <c r="C561" s="355"/>
      <c r="D561" s="194"/>
      <c r="E561" s="195"/>
      <c r="F561" s="196"/>
      <c r="G561" s="196"/>
      <c r="H561" s="356"/>
      <c r="I561" s="356"/>
      <c r="J561" s="194"/>
    </row>
    <row r="562" spans="3:10">
      <c r="C562" s="355"/>
      <c r="D562" s="194"/>
      <c r="E562" s="195"/>
      <c r="F562" s="196"/>
      <c r="G562" s="196"/>
      <c r="H562" s="356"/>
      <c r="I562" s="356"/>
      <c r="J562" s="194"/>
    </row>
    <row r="563" spans="3:10">
      <c r="C563" s="355"/>
      <c r="D563" s="194"/>
      <c r="E563" s="195"/>
      <c r="F563" s="196"/>
      <c r="G563" s="196"/>
      <c r="H563" s="356"/>
      <c r="I563" s="356"/>
      <c r="J563" s="194"/>
    </row>
    <row r="564" spans="3:10">
      <c r="C564" s="355"/>
      <c r="D564" s="194"/>
      <c r="E564" s="195"/>
      <c r="F564" s="196"/>
      <c r="G564" s="196"/>
      <c r="H564" s="356"/>
      <c r="I564" s="356"/>
      <c r="J564" s="194"/>
    </row>
    <row r="565" spans="3:10">
      <c r="C565" s="355"/>
      <c r="D565" s="194"/>
      <c r="E565" s="195"/>
      <c r="F565" s="196"/>
      <c r="G565" s="196"/>
      <c r="H565" s="356"/>
      <c r="I565" s="356"/>
      <c r="J565" s="194"/>
    </row>
    <row r="566" spans="3:10">
      <c r="C566" s="355"/>
      <c r="D566" s="194"/>
      <c r="E566" s="195"/>
      <c r="F566" s="196"/>
      <c r="G566" s="196"/>
      <c r="H566" s="356"/>
      <c r="I566" s="356"/>
      <c r="J566" s="194"/>
    </row>
    <row r="567" spans="3:10">
      <c r="C567" s="355"/>
      <c r="D567" s="194"/>
      <c r="E567" s="195"/>
      <c r="F567" s="196"/>
      <c r="G567" s="196"/>
      <c r="H567" s="356"/>
      <c r="I567" s="356"/>
      <c r="J567" s="194"/>
    </row>
    <row r="568" spans="3:10">
      <c r="C568" s="355"/>
      <c r="D568" s="194"/>
      <c r="E568" s="195"/>
      <c r="F568" s="196"/>
      <c r="G568" s="196"/>
      <c r="H568" s="356"/>
      <c r="I568" s="356"/>
      <c r="J568" s="194"/>
    </row>
    <row r="569" spans="3:10">
      <c r="C569" s="355"/>
      <c r="D569" s="194"/>
      <c r="E569" s="195"/>
      <c r="F569" s="196"/>
      <c r="G569" s="196"/>
      <c r="H569" s="356"/>
      <c r="I569" s="356"/>
      <c r="J569" s="194"/>
    </row>
    <row r="570" spans="3:10">
      <c r="C570" s="355"/>
      <c r="D570" s="194"/>
      <c r="E570" s="195"/>
      <c r="F570" s="196"/>
      <c r="G570" s="196"/>
      <c r="H570" s="356"/>
      <c r="I570" s="356"/>
      <c r="J570" s="194"/>
    </row>
    <row r="571" spans="3:10">
      <c r="C571" s="355"/>
      <c r="D571" s="194"/>
      <c r="E571" s="195"/>
      <c r="F571" s="196"/>
      <c r="G571" s="196"/>
      <c r="H571" s="356"/>
      <c r="I571" s="356"/>
      <c r="J571" s="194"/>
    </row>
    <row r="572" spans="3:10">
      <c r="C572" s="355"/>
      <c r="D572" s="194"/>
      <c r="E572" s="195"/>
      <c r="F572" s="196"/>
      <c r="G572" s="196"/>
      <c r="H572" s="356"/>
      <c r="I572" s="356"/>
      <c r="J572" s="194"/>
    </row>
    <row r="573" spans="3:10">
      <c r="C573" s="355"/>
      <c r="D573" s="194"/>
      <c r="E573" s="195"/>
      <c r="F573" s="196"/>
      <c r="G573" s="196"/>
      <c r="H573" s="356"/>
      <c r="I573" s="356"/>
      <c r="J573" s="194"/>
    </row>
    <row r="574" spans="3:10">
      <c r="C574" s="355"/>
      <c r="D574" s="194"/>
      <c r="E574" s="195"/>
      <c r="F574" s="196"/>
      <c r="G574" s="196"/>
      <c r="H574" s="356"/>
      <c r="I574" s="356"/>
      <c r="J574" s="194"/>
    </row>
    <row r="575" spans="3:10">
      <c r="C575" s="355"/>
      <c r="D575" s="194"/>
      <c r="E575" s="195"/>
      <c r="F575" s="196"/>
      <c r="G575" s="196"/>
      <c r="H575" s="356"/>
      <c r="I575" s="356"/>
      <c r="J575" s="194"/>
    </row>
    <row r="576" spans="3:10">
      <c r="C576" s="355"/>
      <c r="D576" s="194"/>
      <c r="E576" s="195"/>
      <c r="F576" s="196"/>
      <c r="G576" s="196"/>
      <c r="H576" s="356"/>
      <c r="I576" s="356"/>
      <c r="J576" s="194"/>
    </row>
    <row r="577" spans="3:10">
      <c r="C577" s="355"/>
      <c r="D577" s="194"/>
      <c r="E577" s="195"/>
      <c r="F577" s="196"/>
      <c r="G577" s="196"/>
      <c r="H577" s="356"/>
      <c r="I577" s="356"/>
      <c r="J577" s="194"/>
    </row>
    <row r="578" spans="3:10">
      <c r="C578" s="355"/>
      <c r="D578" s="194"/>
      <c r="E578" s="195"/>
      <c r="F578" s="196"/>
      <c r="G578" s="196"/>
      <c r="H578" s="356"/>
      <c r="I578" s="356"/>
      <c r="J578" s="194"/>
    </row>
    <row r="579" spans="3:10">
      <c r="C579" s="355"/>
      <c r="D579" s="194"/>
      <c r="E579" s="195"/>
      <c r="F579" s="196"/>
      <c r="G579" s="196"/>
      <c r="H579" s="356"/>
      <c r="I579" s="356"/>
      <c r="J579" s="194"/>
    </row>
    <row r="580" spans="3:10">
      <c r="C580" s="355"/>
      <c r="D580" s="194"/>
      <c r="E580" s="195"/>
      <c r="F580" s="196"/>
      <c r="G580" s="196"/>
      <c r="H580" s="356"/>
      <c r="I580" s="356"/>
      <c r="J580" s="194"/>
    </row>
    <row r="581" spans="3:10">
      <c r="C581" s="355"/>
      <c r="D581" s="194"/>
      <c r="E581" s="195"/>
      <c r="F581" s="196"/>
      <c r="G581" s="196"/>
      <c r="H581" s="356"/>
      <c r="I581" s="356"/>
      <c r="J581" s="194"/>
    </row>
    <row r="582" spans="3:10">
      <c r="C582" s="355"/>
      <c r="D582" s="194"/>
      <c r="E582" s="195"/>
      <c r="F582" s="196"/>
      <c r="G582" s="196"/>
      <c r="H582" s="356"/>
      <c r="I582" s="356"/>
      <c r="J582" s="194"/>
    </row>
    <row r="583" spans="3:10">
      <c r="C583" s="355"/>
      <c r="D583" s="194"/>
      <c r="E583" s="195"/>
      <c r="F583" s="196"/>
      <c r="G583" s="196"/>
      <c r="H583" s="356"/>
      <c r="I583" s="356"/>
      <c r="J583" s="194"/>
    </row>
    <row r="584" spans="3:10">
      <c r="C584" s="355"/>
      <c r="D584" s="194"/>
      <c r="E584" s="195"/>
      <c r="F584" s="196"/>
      <c r="G584" s="196"/>
      <c r="H584" s="356"/>
      <c r="I584" s="356"/>
      <c r="J584" s="194"/>
    </row>
    <row r="585" spans="3:10">
      <c r="C585" s="355"/>
      <c r="D585" s="194"/>
      <c r="E585" s="195"/>
      <c r="F585" s="196"/>
      <c r="G585" s="196"/>
      <c r="H585" s="356"/>
      <c r="I585" s="356"/>
      <c r="J585" s="194"/>
    </row>
    <row r="586" spans="3:10">
      <c r="C586" s="355"/>
      <c r="D586" s="194"/>
      <c r="E586" s="195"/>
      <c r="F586" s="196"/>
      <c r="G586" s="196"/>
      <c r="H586" s="356"/>
      <c r="I586" s="356"/>
      <c r="J586" s="194"/>
    </row>
    <row r="587" spans="3:10">
      <c r="C587" s="355"/>
      <c r="D587" s="194"/>
      <c r="E587" s="195"/>
      <c r="F587" s="196"/>
      <c r="G587" s="196"/>
      <c r="H587" s="356"/>
      <c r="I587" s="356"/>
      <c r="J587" s="194"/>
    </row>
    <row r="588" spans="3:10">
      <c r="C588" s="355"/>
      <c r="D588" s="194"/>
      <c r="E588" s="195"/>
      <c r="F588" s="196"/>
      <c r="G588" s="196"/>
      <c r="H588" s="356"/>
      <c r="I588" s="356"/>
      <c r="J588" s="194"/>
    </row>
    <row r="589" spans="3:10">
      <c r="C589" s="355"/>
      <c r="D589" s="194"/>
      <c r="E589" s="195"/>
      <c r="F589" s="196"/>
      <c r="G589" s="196"/>
      <c r="H589" s="356"/>
      <c r="I589" s="356"/>
      <c r="J589" s="194"/>
    </row>
    <row r="590" spans="3:10">
      <c r="C590" s="355"/>
      <c r="D590" s="194"/>
      <c r="E590" s="195"/>
      <c r="F590" s="196"/>
      <c r="G590" s="196"/>
      <c r="H590" s="356"/>
      <c r="I590" s="356"/>
      <c r="J590" s="194"/>
    </row>
    <row r="591" spans="3:10">
      <c r="C591" s="355"/>
      <c r="D591" s="194"/>
      <c r="E591" s="195"/>
      <c r="F591" s="196"/>
      <c r="G591" s="196"/>
      <c r="H591" s="356"/>
      <c r="I591" s="356"/>
      <c r="J591" s="194"/>
    </row>
    <row r="592" spans="3:10">
      <c r="C592" s="355"/>
      <c r="D592" s="194"/>
      <c r="E592" s="195"/>
      <c r="F592" s="196"/>
      <c r="G592" s="196"/>
      <c r="H592" s="356"/>
      <c r="I592" s="356"/>
      <c r="J592" s="194"/>
    </row>
    <row r="593" spans="3:10">
      <c r="C593" s="355"/>
      <c r="D593" s="194"/>
      <c r="E593" s="195"/>
      <c r="F593" s="196"/>
      <c r="G593" s="196"/>
      <c r="H593" s="356"/>
      <c r="I593" s="356"/>
      <c r="J593" s="194"/>
    </row>
    <row r="594" spans="3:10">
      <c r="C594" s="355"/>
      <c r="D594" s="194"/>
      <c r="E594" s="195"/>
      <c r="F594" s="196"/>
      <c r="G594" s="196"/>
      <c r="H594" s="356"/>
      <c r="I594" s="356"/>
      <c r="J594" s="194"/>
    </row>
    <row r="595" spans="3:10">
      <c r="C595" s="355"/>
      <c r="D595" s="194"/>
      <c r="E595" s="195"/>
      <c r="F595" s="196"/>
      <c r="G595" s="196"/>
      <c r="H595" s="356"/>
      <c r="I595" s="356"/>
      <c r="J595" s="194"/>
    </row>
    <row r="596" spans="3:10">
      <c r="C596" s="355"/>
      <c r="D596" s="194"/>
      <c r="E596" s="195"/>
      <c r="F596" s="196"/>
      <c r="G596" s="196"/>
      <c r="H596" s="356"/>
      <c r="I596" s="356"/>
      <c r="J596" s="194"/>
    </row>
    <row r="597" spans="3:10">
      <c r="C597" s="355"/>
      <c r="D597" s="194"/>
      <c r="E597" s="195"/>
      <c r="F597" s="196"/>
      <c r="G597" s="196"/>
      <c r="H597" s="356"/>
      <c r="I597" s="356"/>
      <c r="J597" s="194"/>
    </row>
    <row r="598" spans="3:10">
      <c r="C598" s="355"/>
      <c r="D598" s="194"/>
      <c r="E598" s="195"/>
      <c r="F598" s="196"/>
      <c r="G598" s="196"/>
      <c r="H598" s="356"/>
      <c r="I598" s="356"/>
      <c r="J598" s="194"/>
    </row>
    <row r="599" spans="3:10">
      <c r="C599" s="355"/>
      <c r="D599" s="194"/>
      <c r="E599" s="195"/>
      <c r="F599" s="196"/>
      <c r="G599" s="196"/>
      <c r="H599" s="356"/>
      <c r="I599" s="356"/>
      <c r="J599" s="194"/>
    </row>
    <row r="600" spans="3:10">
      <c r="C600" s="355"/>
      <c r="D600" s="194"/>
      <c r="E600" s="195"/>
      <c r="F600" s="196"/>
      <c r="G600" s="196"/>
      <c r="H600" s="356"/>
      <c r="I600" s="356"/>
      <c r="J600" s="194"/>
    </row>
    <row r="601" spans="3:10">
      <c r="C601" s="355"/>
      <c r="D601" s="194"/>
      <c r="E601" s="195"/>
      <c r="F601" s="196"/>
      <c r="G601" s="196"/>
      <c r="H601" s="356"/>
      <c r="I601" s="356"/>
      <c r="J601" s="194"/>
    </row>
    <row r="602" spans="3:10">
      <c r="C602" s="355"/>
      <c r="D602" s="194"/>
      <c r="E602" s="195"/>
      <c r="F602" s="196"/>
      <c r="G602" s="196"/>
      <c r="H602" s="356"/>
      <c r="I602" s="356"/>
      <c r="J602" s="194"/>
    </row>
    <row r="603" spans="3:10">
      <c r="C603" s="355"/>
      <c r="D603" s="194"/>
      <c r="E603" s="195"/>
      <c r="F603" s="196"/>
      <c r="G603" s="196"/>
      <c r="H603" s="356"/>
      <c r="I603" s="356"/>
      <c r="J603" s="194"/>
    </row>
    <row r="604" spans="3:10">
      <c r="C604" s="355"/>
      <c r="D604" s="194"/>
      <c r="E604" s="195"/>
      <c r="F604" s="196"/>
      <c r="G604" s="196"/>
      <c r="H604" s="356"/>
      <c r="I604" s="356"/>
      <c r="J604" s="194"/>
    </row>
    <row r="605" spans="3:10">
      <c r="C605" s="355"/>
      <c r="D605" s="194"/>
      <c r="E605" s="195"/>
      <c r="F605" s="196"/>
      <c r="G605" s="196"/>
      <c r="H605" s="356"/>
      <c r="I605" s="356"/>
      <c r="J605" s="194"/>
    </row>
    <row r="606" spans="3:10">
      <c r="C606" s="355"/>
      <c r="D606" s="194"/>
      <c r="E606" s="195"/>
      <c r="F606" s="196"/>
      <c r="G606" s="196"/>
      <c r="H606" s="356"/>
      <c r="I606" s="356"/>
      <c r="J606" s="194"/>
    </row>
    <row r="607" spans="3:10">
      <c r="C607" s="355"/>
      <c r="D607" s="194"/>
      <c r="E607" s="195"/>
      <c r="F607" s="196"/>
      <c r="G607" s="196"/>
      <c r="H607" s="356"/>
      <c r="I607" s="356"/>
      <c r="J607" s="194"/>
    </row>
    <row r="608" spans="3:10">
      <c r="C608" s="355"/>
      <c r="D608" s="194"/>
      <c r="E608" s="195"/>
      <c r="F608" s="196"/>
      <c r="G608" s="196"/>
      <c r="H608" s="356"/>
      <c r="I608" s="356"/>
      <c r="J608" s="194"/>
    </row>
    <row r="609" spans="3:10">
      <c r="C609" s="355"/>
      <c r="D609" s="194"/>
      <c r="E609" s="195"/>
      <c r="F609" s="196"/>
      <c r="G609" s="196"/>
      <c r="H609" s="356"/>
      <c r="I609" s="356"/>
      <c r="J609" s="194"/>
    </row>
    <row r="610" spans="3:10">
      <c r="C610" s="355"/>
      <c r="D610" s="194"/>
      <c r="E610" s="195"/>
      <c r="F610" s="196"/>
      <c r="G610" s="196"/>
      <c r="H610" s="356"/>
      <c r="I610" s="356"/>
      <c r="J610" s="194"/>
    </row>
    <row r="611" spans="3:10">
      <c r="C611" s="355"/>
      <c r="D611" s="194"/>
      <c r="E611" s="195"/>
      <c r="F611" s="196"/>
      <c r="G611" s="196"/>
      <c r="H611" s="356"/>
      <c r="I611" s="356"/>
      <c r="J611" s="194"/>
    </row>
    <row r="612" spans="3:10">
      <c r="C612" s="355"/>
      <c r="D612" s="194"/>
      <c r="E612" s="195"/>
      <c r="F612" s="196"/>
      <c r="G612" s="196"/>
      <c r="H612" s="356"/>
      <c r="I612" s="356"/>
      <c r="J612" s="194"/>
    </row>
    <row r="613" spans="3:10">
      <c r="C613" s="355"/>
      <c r="D613" s="194"/>
      <c r="E613" s="195"/>
      <c r="F613" s="196"/>
      <c r="G613" s="196"/>
      <c r="H613" s="356"/>
      <c r="I613" s="356"/>
      <c r="J613" s="194"/>
    </row>
    <row r="614" spans="3:10">
      <c r="C614" s="355"/>
      <c r="D614" s="194"/>
      <c r="E614" s="195"/>
      <c r="F614" s="196"/>
      <c r="G614" s="196"/>
      <c r="H614" s="356"/>
      <c r="I614" s="356"/>
      <c r="J614" s="194"/>
    </row>
    <row r="615" spans="3:10">
      <c r="C615" s="355"/>
      <c r="D615" s="194"/>
      <c r="E615" s="195"/>
      <c r="F615" s="196"/>
      <c r="G615" s="196"/>
      <c r="H615" s="356"/>
      <c r="I615" s="356"/>
      <c r="J615" s="194"/>
    </row>
    <row r="616" spans="3:10">
      <c r="C616" s="355"/>
      <c r="D616" s="194"/>
      <c r="E616" s="195"/>
      <c r="F616" s="196"/>
      <c r="G616" s="196"/>
      <c r="H616" s="356"/>
      <c r="I616" s="356"/>
      <c r="J616" s="194"/>
    </row>
    <row r="617" spans="3:10">
      <c r="C617" s="355"/>
      <c r="D617" s="194"/>
      <c r="E617" s="195"/>
      <c r="F617" s="196"/>
      <c r="G617" s="196"/>
      <c r="H617" s="356"/>
      <c r="I617" s="356"/>
      <c r="J617" s="194"/>
    </row>
    <row r="618" spans="3:10">
      <c r="C618" s="355"/>
      <c r="D618" s="194"/>
      <c r="E618" s="195"/>
      <c r="F618" s="196"/>
      <c r="G618" s="196"/>
      <c r="H618" s="356"/>
      <c r="I618" s="356"/>
      <c r="J618" s="194"/>
    </row>
    <row r="619" spans="3:10">
      <c r="C619" s="355"/>
      <c r="D619" s="194"/>
      <c r="E619" s="195"/>
      <c r="F619" s="196"/>
      <c r="G619" s="196"/>
      <c r="H619" s="356"/>
      <c r="I619" s="356"/>
      <c r="J619" s="194"/>
    </row>
    <row r="620" spans="3:10">
      <c r="C620" s="355"/>
      <c r="D620" s="194"/>
      <c r="E620" s="195"/>
      <c r="F620" s="196"/>
      <c r="G620" s="196"/>
      <c r="H620" s="356"/>
      <c r="I620" s="356"/>
      <c r="J620" s="194"/>
    </row>
    <row r="621" spans="3:10">
      <c r="C621" s="355"/>
      <c r="D621" s="194"/>
      <c r="E621" s="195"/>
      <c r="F621" s="196"/>
      <c r="G621" s="196"/>
      <c r="H621" s="356"/>
      <c r="I621" s="356"/>
      <c r="J621" s="194"/>
    </row>
    <row r="622" spans="3:10">
      <c r="C622" s="355"/>
      <c r="D622" s="194"/>
      <c r="E622" s="195"/>
      <c r="F622" s="196"/>
      <c r="G622" s="196"/>
      <c r="H622" s="356"/>
      <c r="I622" s="356"/>
      <c r="J622" s="194"/>
    </row>
    <row r="623" spans="3:10">
      <c r="C623" s="355"/>
      <c r="D623" s="194"/>
      <c r="E623" s="195"/>
      <c r="F623" s="196"/>
      <c r="G623" s="196"/>
      <c r="H623" s="356"/>
      <c r="I623" s="356"/>
      <c r="J623" s="194"/>
    </row>
    <row r="624" spans="3:10">
      <c r="C624" s="355"/>
      <c r="D624" s="194"/>
      <c r="E624" s="195"/>
      <c r="F624" s="196"/>
      <c r="G624" s="196"/>
      <c r="H624" s="356"/>
      <c r="I624" s="356"/>
      <c r="J624" s="194"/>
    </row>
    <row r="625" spans="3:10">
      <c r="C625" s="355"/>
      <c r="D625" s="194"/>
      <c r="E625" s="195"/>
      <c r="F625" s="196"/>
      <c r="G625" s="196"/>
      <c r="H625" s="356"/>
      <c r="I625" s="356"/>
      <c r="J625" s="194"/>
    </row>
    <row r="626" spans="3:10">
      <c r="C626" s="355"/>
      <c r="D626" s="194"/>
      <c r="E626" s="195"/>
      <c r="F626" s="196"/>
      <c r="G626" s="196"/>
      <c r="H626" s="356"/>
      <c r="I626" s="356"/>
      <c r="J626" s="194"/>
    </row>
    <row r="627" spans="3:10">
      <c r="C627" s="355"/>
      <c r="D627" s="194"/>
      <c r="E627" s="195"/>
      <c r="F627" s="196"/>
      <c r="G627" s="196"/>
      <c r="H627" s="356"/>
      <c r="I627" s="356"/>
      <c r="J627" s="194"/>
    </row>
    <row r="628" spans="3:10">
      <c r="C628" s="355"/>
      <c r="D628" s="194"/>
      <c r="E628" s="195"/>
      <c r="F628" s="196"/>
      <c r="G628" s="196"/>
      <c r="H628" s="356"/>
      <c r="I628" s="356"/>
      <c r="J628" s="194"/>
    </row>
    <row r="629" spans="3:10">
      <c r="C629" s="355"/>
      <c r="D629" s="194"/>
      <c r="E629" s="195"/>
      <c r="F629" s="196"/>
      <c r="G629" s="196"/>
      <c r="H629" s="356"/>
      <c r="I629" s="356"/>
      <c r="J629" s="194"/>
    </row>
    <row r="630" spans="3:10">
      <c r="C630" s="355"/>
      <c r="D630" s="194"/>
      <c r="E630" s="195"/>
      <c r="F630" s="196"/>
      <c r="G630" s="196"/>
      <c r="H630" s="356"/>
      <c r="I630" s="356"/>
      <c r="J630" s="194"/>
    </row>
    <row r="631" spans="3:10">
      <c r="C631" s="355"/>
      <c r="D631" s="194"/>
      <c r="E631" s="195"/>
      <c r="F631" s="196"/>
      <c r="G631" s="196"/>
      <c r="H631" s="356"/>
      <c r="I631" s="356"/>
      <c r="J631" s="194"/>
    </row>
    <row r="632" spans="3:10">
      <c r="C632" s="355"/>
      <c r="D632" s="194"/>
      <c r="E632" s="195"/>
      <c r="F632" s="196"/>
      <c r="G632" s="196"/>
      <c r="H632" s="356"/>
      <c r="I632" s="356"/>
      <c r="J632" s="194"/>
    </row>
    <row r="633" spans="3:10">
      <c r="C633" s="355"/>
      <c r="D633" s="194"/>
      <c r="E633" s="195"/>
      <c r="F633" s="196"/>
      <c r="G633" s="196"/>
      <c r="H633" s="356"/>
      <c r="I633" s="356"/>
      <c r="J633" s="194"/>
    </row>
    <row r="634" spans="3:10">
      <c r="C634" s="355"/>
      <c r="D634" s="194"/>
      <c r="E634" s="195"/>
      <c r="F634" s="196"/>
      <c r="G634" s="196"/>
      <c r="H634" s="356"/>
      <c r="I634" s="356"/>
      <c r="J634" s="194"/>
    </row>
    <row r="635" spans="3:10">
      <c r="C635" s="355"/>
      <c r="D635" s="194"/>
      <c r="E635" s="195"/>
      <c r="F635" s="196"/>
      <c r="G635" s="196"/>
      <c r="H635" s="356"/>
      <c r="I635" s="356"/>
      <c r="J635" s="194"/>
    </row>
    <row r="636" spans="3:10">
      <c r="C636" s="355"/>
      <c r="D636" s="194"/>
      <c r="E636" s="195"/>
      <c r="F636" s="196"/>
      <c r="G636" s="196"/>
      <c r="H636" s="356"/>
      <c r="I636" s="356"/>
      <c r="J636" s="194"/>
    </row>
    <row r="637" spans="3:10">
      <c r="C637" s="355"/>
      <c r="D637" s="194"/>
      <c r="E637" s="195"/>
      <c r="F637" s="196"/>
      <c r="G637" s="196"/>
      <c r="H637" s="356"/>
      <c r="I637" s="356"/>
      <c r="J637" s="194"/>
    </row>
    <row r="638" spans="3:10">
      <c r="C638" s="355"/>
      <c r="D638" s="194"/>
      <c r="E638" s="195"/>
      <c r="F638" s="196"/>
      <c r="G638" s="196"/>
      <c r="H638" s="356"/>
      <c r="I638" s="356"/>
      <c r="J638" s="194"/>
    </row>
    <row r="639" spans="3:10">
      <c r="C639" s="355"/>
      <c r="D639" s="194"/>
      <c r="E639" s="195"/>
      <c r="F639" s="196"/>
      <c r="G639" s="196"/>
      <c r="H639" s="356"/>
      <c r="I639" s="356"/>
      <c r="J639" s="194"/>
    </row>
    <row r="640" spans="3:10">
      <c r="C640" s="355"/>
      <c r="D640" s="194"/>
      <c r="E640" s="195"/>
      <c r="F640" s="196"/>
      <c r="G640" s="196"/>
      <c r="H640" s="356"/>
      <c r="I640" s="356"/>
      <c r="J640" s="194"/>
    </row>
    <row r="641" spans="3:10">
      <c r="C641" s="355"/>
      <c r="D641" s="194"/>
      <c r="E641" s="195"/>
      <c r="F641" s="196"/>
      <c r="G641" s="196"/>
      <c r="H641" s="356"/>
      <c r="I641" s="356"/>
      <c r="J641" s="194"/>
    </row>
    <row r="642" spans="3:10">
      <c r="C642" s="355"/>
      <c r="D642" s="194"/>
      <c r="E642" s="195"/>
      <c r="F642" s="196"/>
      <c r="G642" s="196"/>
      <c r="H642" s="356"/>
      <c r="I642" s="356"/>
      <c r="J642" s="194"/>
    </row>
    <row r="643" spans="3:10">
      <c r="C643" s="355"/>
      <c r="D643" s="194"/>
      <c r="E643" s="195"/>
      <c r="F643" s="196"/>
      <c r="G643" s="196"/>
      <c r="H643" s="356"/>
      <c r="I643" s="356"/>
      <c r="J643" s="194"/>
    </row>
    <row r="644" spans="3:10">
      <c r="C644" s="355"/>
      <c r="D644" s="194"/>
      <c r="E644" s="195"/>
      <c r="F644" s="196"/>
      <c r="G644" s="196"/>
      <c r="H644" s="356"/>
      <c r="I644" s="356"/>
      <c r="J644" s="194"/>
    </row>
    <row r="645" spans="3:10">
      <c r="C645" s="355"/>
      <c r="D645" s="194"/>
      <c r="E645" s="195"/>
      <c r="F645" s="196"/>
      <c r="G645" s="196"/>
      <c r="H645" s="356"/>
      <c r="I645" s="356"/>
      <c r="J645" s="194"/>
    </row>
    <row r="646" spans="3:10">
      <c r="C646" s="355"/>
      <c r="D646" s="194"/>
      <c r="E646" s="195"/>
      <c r="F646" s="196"/>
      <c r="G646" s="196"/>
      <c r="H646" s="356"/>
      <c r="I646" s="356"/>
      <c r="J646" s="194"/>
    </row>
    <row r="647" spans="3:10">
      <c r="C647" s="355"/>
      <c r="D647" s="194"/>
      <c r="E647" s="195"/>
      <c r="F647" s="196"/>
      <c r="G647" s="196"/>
      <c r="H647" s="356"/>
      <c r="I647" s="356"/>
      <c r="J647" s="194"/>
    </row>
    <row r="648" spans="3:10">
      <c r="C648" s="355"/>
      <c r="D648" s="194"/>
      <c r="E648" s="195"/>
      <c r="F648" s="196"/>
      <c r="G648" s="196"/>
      <c r="H648" s="356"/>
      <c r="I648" s="356"/>
      <c r="J648" s="194"/>
    </row>
    <row r="649" spans="3:10">
      <c r="C649" s="355"/>
      <c r="D649" s="194"/>
      <c r="E649" s="195"/>
      <c r="F649" s="196"/>
      <c r="G649" s="196"/>
      <c r="H649" s="356"/>
      <c r="I649" s="356"/>
      <c r="J649" s="194"/>
    </row>
    <row r="650" spans="3:10">
      <c r="C650" s="355"/>
      <c r="D650" s="194"/>
      <c r="E650" s="195"/>
      <c r="F650" s="196"/>
      <c r="G650" s="196"/>
      <c r="H650" s="356"/>
      <c r="I650" s="356"/>
      <c r="J650" s="194"/>
    </row>
    <row r="651" spans="3:10">
      <c r="C651" s="355"/>
      <c r="D651" s="194"/>
      <c r="E651" s="195"/>
      <c r="F651" s="196"/>
      <c r="G651" s="196"/>
      <c r="H651" s="356"/>
      <c r="I651" s="356"/>
      <c r="J651" s="194"/>
    </row>
    <row r="652" spans="3:10">
      <c r="C652" s="355"/>
      <c r="D652" s="194"/>
      <c r="E652" s="195"/>
      <c r="F652" s="196"/>
      <c r="G652" s="196"/>
      <c r="H652" s="356"/>
      <c r="I652" s="356"/>
      <c r="J652" s="194"/>
    </row>
    <row r="653" spans="3:10">
      <c r="C653" s="355"/>
      <c r="D653" s="194"/>
      <c r="E653" s="195"/>
      <c r="F653" s="196"/>
      <c r="G653" s="196"/>
      <c r="H653" s="356"/>
      <c r="I653" s="356"/>
      <c r="J653" s="194"/>
    </row>
    <row r="654" spans="3:10">
      <c r="C654" s="355"/>
      <c r="D654" s="194"/>
      <c r="E654" s="195"/>
      <c r="F654" s="196"/>
      <c r="G654" s="196"/>
      <c r="H654" s="356"/>
      <c r="I654" s="356"/>
      <c r="J654" s="194"/>
    </row>
    <row r="655" spans="3:10">
      <c r="C655" s="355"/>
      <c r="D655" s="194"/>
      <c r="E655" s="195"/>
      <c r="F655" s="196"/>
      <c r="G655" s="196"/>
      <c r="H655" s="356"/>
      <c r="I655" s="356"/>
      <c r="J655" s="194"/>
    </row>
    <row r="656" spans="3:10">
      <c r="C656" s="355"/>
      <c r="D656" s="194"/>
      <c r="E656" s="195"/>
      <c r="F656" s="196"/>
      <c r="G656" s="196"/>
      <c r="H656" s="356"/>
      <c r="I656" s="356"/>
      <c r="J656" s="194"/>
    </row>
    <row r="657" spans="3:10">
      <c r="C657" s="355"/>
      <c r="D657" s="194"/>
      <c r="E657" s="195"/>
      <c r="F657" s="196"/>
      <c r="G657" s="196"/>
      <c r="H657" s="356"/>
      <c r="I657" s="356"/>
      <c r="J657" s="194"/>
    </row>
    <row r="658" spans="3:10">
      <c r="C658" s="355"/>
      <c r="D658" s="194"/>
      <c r="E658" s="195"/>
      <c r="F658" s="196"/>
      <c r="G658" s="196"/>
      <c r="H658" s="356"/>
      <c r="I658" s="356"/>
      <c r="J658" s="194"/>
    </row>
    <row r="659" spans="3:10">
      <c r="C659" s="355"/>
      <c r="D659" s="194"/>
      <c r="E659" s="195"/>
      <c r="F659" s="196"/>
      <c r="G659" s="196"/>
      <c r="H659" s="356"/>
      <c r="I659" s="356"/>
      <c r="J659" s="194"/>
    </row>
    <row r="660" spans="3:10">
      <c r="C660" s="355"/>
      <c r="D660" s="194"/>
      <c r="E660" s="195"/>
      <c r="F660" s="196"/>
      <c r="G660" s="196"/>
      <c r="H660" s="356"/>
      <c r="I660" s="356"/>
      <c r="J660" s="194"/>
    </row>
    <row r="661" spans="3:10">
      <c r="C661" s="355"/>
      <c r="D661" s="194"/>
      <c r="E661" s="195"/>
      <c r="F661" s="196"/>
      <c r="G661" s="196"/>
      <c r="H661" s="356"/>
      <c r="I661" s="356"/>
      <c r="J661" s="194"/>
    </row>
    <row r="662" spans="3:10">
      <c r="C662" s="355"/>
      <c r="D662" s="194"/>
      <c r="E662" s="195"/>
      <c r="F662" s="196"/>
      <c r="G662" s="196"/>
      <c r="H662" s="356"/>
      <c r="I662" s="356"/>
      <c r="J662" s="194"/>
    </row>
    <row r="663" spans="3:10">
      <c r="C663" s="355"/>
      <c r="D663" s="194"/>
      <c r="E663" s="195"/>
      <c r="F663" s="196"/>
      <c r="G663" s="196"/>
      <c r="H663" s="356"/>
      <c r="I663" s="356"/>
      <c r="J663" s="194"/>
    </row>
    <row r="664" spans="3:10">
      <c r="C664" s="355"/>
      <c r="D664" s="194"/>
      <c r="E664" s="195"/>
      <c r="F664" s="196"/>
      <c r="G664" s="196"/>
      <c r="H664" s="356"/>
      <c r="I664" s="356"/>
      <c r="J664" s="194"/>
    </row>
    <row r="665" spans="3:10">
      <c r="C665" s="355"/>
      <c r="D665" s="194"/>
      <c r="E665" s="195"/>
      <c r="F665" s="196"/>
      <c r="G665" s="196"/>
      <c r="H665" s="356"/>
      <c r="I665" s="356"/>
      <c r="J665" s="194"/>
    </row>
    <row r="666" spans="3:10">
      <c r="C666" s="355"/>
      <c r="D666" s="194"/>
      <c r="E666" s="195"/>
      <c r="F666" s="196"/>
      <c r="G666" s="196"/>
      <c r="H666" s="356"/>
      <c r="I666" s="356"/>
      <c r="J666" s="194"/>
    </row>
    <row r="667" spans="3:10">
      <c r="C667" s="355"/>
      <c r="D667" s="194"/>
      <c r="E667" s="195"/>
      <c r="F667" s="196"/>
      <c r="G667" s="196"/>
      <c r="H667" s="356"/>
      <c r="I667" s="356"/>
      <c r="J667" s="194"/>
    </row>
    <row r="668" spans="3:10">
      <c r="C668" s="355"/>
      <c r="D668" s="194"/>
      <c r="E668" s="195"/>
      <c r="F668" s="196"/>
      <c r="G668" s="196"/>
      <c r="H668" s="356"/>
      <c r="I668" s="356"/>
      <c r="J668" s="194"/>
    </row>
    <row r="669" spans="3:10">
      <c r="C669" s="355"/>
      <c r="D669" s="194"/>
      <c r="E669" s="195"/>
      <c r="F669" s="196"/>
      <c r="G669" s="196"/>
      <c r="H669" s="356"/>
      <c r="I669" s="356"/>
      <c r="J669" s="194"/>
    </row>
    <row r="670" spans="3:10">
      <c r="C670" s="355"/>
      <c r="D670" s="194"/>
      <c r="E670" s="195"/>
      <c r="F670" s="196"/>
      <c r="G670" s="196"/>
      <c r="H670" s="356"/>
      <c r="I670" s="356"/>
      <c r="J670" s="194"/>
    </row>
    <row r="671" spans="3:10">
      <c r="C671" s="355"/>
      <c r="D671" s="194"/>
      <c r="E671" s="195"/>
      <c r="F671" s="196"/>
      <c r="G671" s="196"/>
      <c r="H671" s="356"/>
      <c r="I671" s="356"/>
      <c r="J671" s="194"/>
    </row>
    <row r="672" spans="3:10">
      <c r="C672" s="355"/>
      <c r="D672" s="194"/>
      <c r="E672" s="195"/>
      <c r="F672" s="196"/>
      <c r="G672" s="196"/>
      <c r="H672" s="356"/>
      <c r="I672" s="356"/>
      <c r="J672" s="194"/>
    </row>
    <row r="673" spans="3:10">
      <c r="C673" s="355"/>
      <c r="D673" s="194"/>
      <c r="E673" s="195"/>
      <c r="F673" s="196"/>
      <c r="G673" s="196"/>
      <c r="H673" s="356"/>
      <c r="I673" s="356"/>
      <c r="J673" s="194"/>
    </row>
    <row r="674" spans="3:10">
      <c r="C674" s="355"/>
      <c r="D674" s="194"/>
      <c r="E674" s="195"/>
      <c r="F674" s="196"/>
      <c r="G674" s="196"/>
      <c r="H674" s="356"/>
      <c r="I674" s="356"/>
      <c r="J674" s="194"/>
    </row>
    <row r="675" spans="3:10">
      <c r="C675" s="355"/>
      <c r="D675" s="194"/>
      <c r="E675" s="195"/>
      <c r="F675" s="196"/>
      <c r="G675" s="196"/>
      <c r="H675" s="356"/>
      <c r="I675" s="356"/>
      <c r="J675" s="194"/>
    </row>
    <row r="676" spans="3:10">
      <c r="C676" s="355"/>
      <c r="D676" s="194"/>
      <c r="E676" s="195"/>
      <c r="F676" s="196"/>
      <c r="G676" s="196"/>
      <c r="H676" s="356"/>
      <c r="I676" s="356"/>
      <c r="J676" s="194"/>
    </row>
    <row r="677" spans="3:10">
      <c r="C677" s="355"/>
      <c r="D677" s="194"/>
      <c r="E677" s="195"/>
      <c r="F677" s="196"/>
      <c r="G677" s="196"/>
      <c r="H677" s="356"/>
      <c r="I677" s="356"/>
      <c r="J677" s="194"/>
    </row>
    <row r="678" spans="3:10">
      <c r="C678" s="355"/>
      <c r="D678" s="194"/>
      <c r="E678" s="195"/>
      <c r="F678" s="196"/>
      <c r="G678" s="196"/>
      <c r="H678" s="356"/>
      <c r="I678" s="356"/>
      <c r="J678" s="194"/>
    </row>
    <row r="679" spans="3:10">
      <c r="C679" s="355"/>
      <c r="D679" s="194"/>
      <c r="E679" s="195"/>
      <c r="F679" s="196"/>
      <c r="G679" s="196"/>
      <c r="H679" s="356"/>
      <c r="I679" s="356"/>
      <c r="J679" s="194"/>
    </row>
    <row r="680" spans="3:10">
      <c r="C680" s="355"/>
      <c r="D680" s="194"/>
      <c r="E680" s="195"/>
      <c r="F680" s="196"/>
      <c r="G680" s="196"/>
      <c r="H680" s="356"/>
      <c r="I680" s="356"/>
      <c r="J680" s="194"/>
    </row>
    <row r="681" spans="3:10">
      <c r="C681" s="355"/>
      <c r="D681" s="194"/>
      <c r="E681" s="195"/>
      <c r="F681" s="196"/>
      <c r="G681" s="196"/>
      <c r="H681" s="356"/>
      <c r="I681" s="356"/>
      <c r="J681" s="194"/>
    </row>
    <row r="682" spans="3:10">
      <c r="C682" s="355"/>
      <c r="D682" s="194"/>
      <c r="E682" s="195"/>
      <c r="F682" s="196"/>
      <c r="G682" s="196"/>
      <c r="H682" s="356"/>
      <c r="I682" s="356"/>
      <c r="J682" s="194"/>
    </row>
    <row r="683" spans="3:10">
      <c r="C683" s="355"/>
      <c r="D683" s="194"/>
      <c r="E683" s="195"/>
      <c r="F683" s="196"/>
      <c r="G683" s="196"/>
      <c r="H683" s="356"/>
      <c r="I683" s="356"/>
      <c r="J683" s="194"/>
    </row>
    <row r="684" spans="3:10">
      <c r="C684" s="355"/>
      <c r="D684" s="194"/>
      <c r="E684" s="195"/>
      <c r="F684" s="196"/>
      <c r="G684" s="196"/>
      <c r="H684" s="356"/>
      <c r="I684" s="356"/>
      <c r="J684" s="194"/>
    </row>
    <row r="685" spans="3:10">
      <c r="C685" s="355"/>
      <c r="D685" s="194"/>
      <c r="E685" s="195"/>
      <c r="F685" s="196"/>
      <c r="G685" s="196"/>
      <c r="H685" s="356"/>
      <c r="I685" s="356"/>
      <c r="J685" s="194"/>
    </row>
    <row r="686" spans="3:10">
      <c r="C686" s="355"/>
      <c r="D686" s="194"/>
      <c r="E686" s="195"/>
      <c r="F686" s="196"/>
      <c r="G686" s="196"/>
      <c r="H686" s="356"/>
      <c r="I686" s="356"/>
      <c r="J686" s="194"/>
    </row>
    <row r="687" spans="3:10">
      <c r="C687" s="355"/>
      <c r="D687" s="194"/>
      <c r="E687" s="195"/>
      <c r="F687" s="196"/>
      <c r="G687" s="196"/>
      <c r="H687" s="356"/>
      <c r="I687" s="356"/>
      <c r="J687" s="194"/>
    </row>
    <row r="688" spans="3:10">
      <c r="C688" s="355"/>
      <c r="D688" s="194"/>
      <c r="E688" s="195"/>
      <c r="F688" s="196"/>
      <c r="G688" s="196"/>
      <c r="H688" s="356"/>
      <c r="I688" s="356"/>
      <c r="J688" s="194"/>
    </row>
    <row r="689" spans="3:10">
      <c r="C689" s="355"/>
      <c r="D689" s="194"/>
      <c r="E689" s="195"/>
      <c r="F689" s="196"/>
      <c r="G689" s="196"/>
      <c r="H689" s="356"/>
      <c r="I689" s="356"/>
      <c r="J689" s="194"/>
    </row>
    <row r="690" spans="3:10">
      <c r="C690" s="355"/>
      <c r="D690" s="194"/>
      <c r="E690" s="195"/>
      <c r="F690" s="196"/>
      <c r="G690" s="196"/>
      <c r="H690" s="356"/>
      <c r="I690" s="356"/>
      <c r="J690" s="194"/>
    </row>
    <row r="691" spans="3:10">
      <c r="C691" s="355"/>
      <c r="D691" s="194"/>
      <c r="E691" s="195"/>
      <c r="F691" s="196"/>
      <c r="G691" s="196"/>
      <c r="H691" s="356"/>
      <c r="I691" s="356"/>
      <c r="J691" s="194"/>
    </row>
    <row r="692" spans="3:10">
      <c r="C692" s="355"/>
      <c r="D692" s="194"/>
      <c r="E692" s="195"/>
      <c r="F692" s="196"/>
      <c r="G692" s="196"/>
      <c r="H692" s="356"/>
      <c r="I692" s="356"/>
      <c r="J692" s="194"/>
    </row>
    <row r="693" spans="3:10">
      <c r="C693" s="355"/>
      <c r="D693" s="194"/>
      <c r="E693" s="195"/>
      <c r="F693" s="196"/>
      <c r="G693" s="196"/>
      <c r="H693" s="356"/>
      <c r="I693" s="356"/>
      <c r="J693" s="194"/>
    </row>
    <row r="694" spans="3:10">
      <c r="C694" s="355"/>
      <c r="D694" s="194"/>
      <c r="E694" s="195"/>
      <c r="F694" s="196"/>
      <c r="G694" s="196"/>
      <c r="H694" s="356"/>
      <c r="I694" s="356"/>
      <c r="J694" s="194"/>
    </row>
    <row r="695" spans="3:10">
      <c r="C695" s="355"/>
      <c r="D695" s="194"/>
      <c r="E695" s="195"/>
      <c r="F695" s="196"/>
      <c r="G695" s="196"/>
      <c r="H695" s="356"/>
      <c r="I695" s="356"/>
      <c r="J695" s="194"/>
    </row>
    <row r="696" spans="3:10">
      <c r="C696" s="355"/>
      <c r="D696" s="194"/>
      <c r="E696" s="195"/>
      <c r="F696" s="196"/>
      <c r="G696" s="196"/>
      <c r="H696" s="356"/>
      <c r="I696" s="356"/>
      <c r="J696" s="194"/>
    </row>
    <row r="697" spans="3:10">
      <c r="C697" s="355"/>
      <c r="D697" s="194"/>
      <c r="E697" s="195"/>
      <c r="F697" s="196"/>
      <c r="G697" s="196"/>
      <c r="H697" s="356"/>
      <c r="I697" s="356"/>
      <c r="J697" s="194"/>
    </row>
    <row r="698" spans="3:10">
      <c r="C698" s="355"/>
      <c r="D698" s="194"/>
      <c r="E698" s="195"/>
      <c r="F698" s="196"/>
      <c r="G698" s="196"/>
      <c r="H698" s="356"/>
      <c r="I698" s="356"/>
      <c r="J698" s="194"/>
    </row>
    <row r="699" spans="3:10">
      <c r="C699" s="355"/>
      <c r="D699" s="194"/>
      <c r="E699" s="195"/>
      <c r="F699" s="196"/>
      <c r="G699" s="196"/>
      <c r="H699" s="356"/>
      <c r="I699" s="356"/>
      <c r="J699" s="194"/>
    </row>
    <row r="700" spans="3:10">
      <c r="C700" s="355"/>
      <c r="D700" s="194"/>
      <c r="E700" s="195"/>
      <c r="F700" s="196"/>
      <c r="G700" s="196"/>
      <c r="H700" s="356"/>
      <c r="I700" s="356"/>
      <c r="J700" s="194"/>
    </row>
    <row r="701" spans="3:10">
      <c r="C701" s="355"/>
      <c r="D701" s="194"/>
      <c r="E701" s="195"/>
      <c r="F701" s="196"/>
      <c r="G701" s="196"/>
      <c r="H701" s="356"/>
      <c r="I701" s="356"/>
      <c r="J701" s="194"/>
    </row>
    <row r="702" spans="3:10">
      <c r="C702" s="355"/>
      <c r="D702" s="194"/>
      <c r="E702" s="195"/>
      <c r="F702" s="196"/>
      <c r="G702" s="196"/>
      <c r="H702" s="356"/>
      <c r="I702" s="356"/>
      <c r="J702" s="194"/>
    </row>
    <row r="703" spans="3:10">
      <c r="C703" s="355"/>
      <c r="D703" s="194"/>
      <c r="E703" s="195"/>
      <c r="F703" s="196"/>
      <c r="G703" s="196"/>
      <c r="H703" s="356"/>
      <c r="I703" s="356"/>
      <c r="J703" s="194"/>
    </row>
    <row r="704" spans="3:10">
      <c r="C704" s="355"/>
      <c r="D704" s="194"/>
      <c r="E704" s="195"/>
      <c r="F704" s="196"/>
      <c r="G704" s="196"/>
      <c r="H704" s="356"/>
      <c r="I704" s="356"/>
      <c r="J704" s="194"/>
    </row>
    <row r="705" spans="3:10">
      <c r="C705" s="355"/>
      <c r="D705" s="194"/>
      <c r="E705" s="195"/>
      <c r="F705" s="196"/>
      <c r="G705" s="196"/>
      <c r="H705" s="356"/>
      <c r="I705" s="356"/>
      <c r="J705" s="194"/>
    </row>
    <row r="706" spans="3:10">
      <c r="C706" s="355"/>
      <c r="D706" s="194"/>
      <c r="E706" s="195"/>
      <c r="F706" s="196"/>
      <c r="G706" s="196"/>
      <c r="H706" s="356"/>
      <c r="I706" s="356"/>
      <c r="J706" s="194"/>
    </row>
    <row r="707" spans="3:10">
      <c r="C707" s="355"/>
      <c r="D707" s="194"/>
      <c r="E707" s="195"/>
      <c r="F707" s="196"/>
      <c r="G707" s="196"/>
      <c r="H707" s="356"/>
      <c r="I707" s="356"/>
      <c r="J707" s="194"/>
    </row>
    <row r="708" spans="3:10">
      <c r="C708" s="355"/>
      <c r="D708" s="194"/>
      <c r="E708" s="195"/>
      <c r="F708" s="196"/>
      <c r="G708" s="196"/>
      <c r="H708" s="356"/>
      <c r="I708" s="356"/>
      <c r="J708" s="194"/>
    </row>
    <row r="709" spans="3:10">
      <c r="C709" s="355"/>
      <c r="D709" s="194"/>
      <c r="E709" s="195"/>
      <c r="F709" s="196"/>
      <c r="G709" s="196"/>
      <c r="H709" s="356"/>
      <c r="I709" s="356"/>
      <c r="J709" s="194"/>
    </row>
    <row r="710" spans="3:10">
      <c r="C710" s="355"/>
      <c r="D710" s="194"/>
      <c r="E710" s="195"/>
      <c r="F710" s="196"/>
      <c r="G710" s="196"/>
      <c r="H710" s="356"/>
      <c r="I710" s="356"/>
      <c r="J710" s="194"/>
    </row>
    <row r="711" spans="3:10">
      <c r="C711" s="355"/>
      <c r="D711" s="194"/>
      <c r="E711" s="195"/>
      <c r="F711" s="196"/>
      <c r="G711" s="196"/>
      <c r="H711" s="356"/>
      <c r="I711" s="356"/>
      <c r="J711" s="194"/>
    </row>
    <row r="712" spans="3:10">
      <c r="C712" s="355"/>
      <c r="D712" s="194"/>
      <c r="E712" s="195"/>
      <c r="F712" s="196"/>
      <c r="G712" s="196"/>
      <c r="H712" s="356"/>
      <c r="I712" s="356"/>
      <c r="J712" s="194"/>
    </row>
    <row r="713" spans="3:10">
      <c r="C713" s="355"/>
      <c r="D713" s="194"/>
      <c r="E713" s="195"/>
      <c r="F713" s="196"/>
      <c r="G713" s="196"/>
      <c r="H713" s="356"/>
      <c r="I713" s="356"/>
      <c r="J713" s="194"/>
    </row>
    <row r="714" spans="3:10">
      <c r="C714" s="355"/>
      <c r="D714" s="194"/>
      <c r="E714" s="195"/>
      <c r="F714" s="196"/>
      <c r="G714" s="196"/>
      <c r="H714" s="356"/>
      <c r="I714" s="356"/>
      <c r="J714" s="194"/>
    </row>
    <row r="715" spans="3:10">
      <c r="C715" s="355"/>
      <c r="D715" s="194"/>
      <c r="E715" s="195"/>
      <c r="F715" s="196"/>
      <c r="G715" s="196"/>
      <c r="H715" s="356"/>
      <c r="I715" s="356"/>
      <c r="J715" s="194"/>
    </row>
    <row r="716" spans="3:10">
      <c r="C716" s="355"/>
      <c r="D716" s="194"/>
      <c r="E716" s="195"/>
      <c r="F716" s="196"/>
      <c r="G716" s="196"/>
      <c r="H716" s="356"/>
      <c r="I716" s="356"/>
      <c r="J716" s="194"/>
    </row>
    <row r="717" spans="3:10">
      <c r="C717" s="355"/>
      <c r="D717" s="194"/>
      <c r="E717" s="195"/>
      <c r="F717" s="196"/>
      <c r="G717" s="196"/>
      <c r="H717" s="356"/>
      <c r="I717" s="356"/>
      <c r="J717" s="194"/>
    </row>
    <row r="718" spans="3:10">
      <c r="C718" s="355"/>
      <c r="D718" s="194"/>
      <c r="E718" s="195"/>
      <c r="F718" s="196"/>
      <c r="G718" s="196"/>
      <c r="H718" s="356"/>
      <c r="I718" s="356"/>
      <c r="J718" s="194"/>
    </row>
    <row r="719" spans="3:10">
      <c r="C719" s="355"/>
      <c r="D719" s="194"/>
      <c r="E719" s="195"/>
      <c r="F719" s="196"/>
      <c r="G719" s="196"/>
      <c r="H719" s="356"/>
      <c r="I719" s="356"/>
      <c r="J719" s="194"/>
    </row>
    <row r="720" spans="3:10">
      <c r="C720" s="355"/>
      <c r="D720" s="194"/>
      <c r="E720" s="195"/>
      <c r="F720" s="196"/>
      <c r="G720" s="196"/>
      <c r="H720" s="356"/>
      <c r="I720" s="356"/>
      <c r="J720" s="194"/>
    </row>
    <row r="721" spans="3:10">
      <c r="C721" s="355"/>
      <c r="D721" s="194"/>
      <c r="E721" s="195"/>
      <c r="F721" s="196"/>
      <c r="G721" s="196"/>
      <c r="H721" s="356"/>
      <c r="I721" s="356"/>
      <c r="J721" s="194"/>
    </row>
    <row r="722" spans="3:10">
      <c r="C722" s="355"/>
      <c r="D722" s="194"/>
      <c r="E722" s="195"/>
      <c r="F722" s="196"/>
      <c r="G722" s="196"/>
      <c r="H722" s="356"/>
      <c r="I722" s="356"/>
      <c r="J722" s="194"/>
    </row>
    <row r="723" spans="3:10">
      <c r="C723" s="355"/>
      <c r="D723" s="194"/>
      <c r="E723" s="195"/>
      <c r="F723" s="196"/>
      <c r="G723" s="196"/>
      <c r="H723" s="356"/>
      <c r="I723" s="356"/>
      <c r="J723" s="194"/>
    </row>
    <row r="724" spans="3:10">
      <c r="C724" s="355"/>
      <c r="D724" s="194"/>
      <c r="E724" s="195"/>
      <c r="F724" s="196"/>
      <c r="G724" s="196"/>
      <c r="H724" s="356"/>
      <c r="I724" s="356"/>
      <c r="J724" s="194"/>
    </row>
    <row r="725" spans="3:10">
      <c r="C725" s="355"/>
      <c r="D725" s="194"/>
      <c r="E725" s="195"/>
      <c r="F725" s="196"/>
      <c r="G725" s="196"/>
      <c r="H725" s="356"/>
      <c r="I725" s="356"/>
      <c r="J725" s="194"/>
    </row>
    <row r="726" spans="3:10">
      <c r="C726" s="355"/>
      <c r="D726" s="194"/>
      <c r="E726" s="195"/>
      <c r="F726" s="196"/>
      <c r="G726" s="196"/>
      <c r="H726" s="356"/>
      <c r="I726" s="356"/>
      <c r="J726" s="194"/>
    </row>
    <row r="727" spans="3:10">
      <c r="C727" s="355"/>
      <c r="D727" s="194"/>
      <c r="E727" s="195"/>
      <c r="F727" s="196"/>
      <c r="G727" s="196"/>
      <c r="H727" s="356"/>
      <c r="I727" s="356"/>
      <c r="J727" s="194"/>
    </row>
    <row r="728" spans="3:10">
      <c r="C728" s="355"/>
      <c r="D728" s="194"/>
      <c r="E728" s="195"/>
      <c r="F728" s="196"/>
      <c r="G728" s="196"/>
      <c r="H728" s="356"/>
      <c r="I728" s="356"/>
      <c r="J728" s="194"/>
    </row>
    <row r="729" spans="3:10">
      <c r="C729" s="355"/>
      <c r="D729" s="194"/>
      <c r="E729" s="195"/>
      <c r="F729" s="196"/>
      <c r="G729" s="196"/>
      <c r="H729" s="356"/>
      <c r="I729" s="356"/>
      <c r="J729" s="194"/>
    </row>
    <row r="730" spans="3:10">
      <c r="C730" s="355"/>
      <c r="D730" s="194"/>
      <c r="E730" s="195"/>
      <c r="F730" s="196"/>
      <c r="G730" s="196"/>
      <c r="H730" s="356"/>
      <c r="I730" s="356"/>
      <c r="J730" s="194"/>
    </row>
    <row r="731" spans="3:10">
      <c r="C731" s="355"/>
      <c r="D731" s="194"/>
      <c r="E731" s="195"/>
      <c r="F731" s="196"/>
      <c r="G731" s="196"/>
      <c r="H731" s="356"/>
      <c r="I731" s="356"/>
      <c r="J731" s="194"/>
    </row>
    <row r="732" spans="3:10">
      <c r="C732" s="355"/>
      <c r="D732" s="194"/>
      <c r="E732" s="195"/>
      <c r="F732" s="196"/>
      <c r="G732" s="196"/>
      <c r="H732" s="356"/>
      <c r="I732" s="356"/>
      <c r="J732" s="194"/>
    </row>
    <row r="733" spans="3:10">
      <c r="C733" s="355"/>
      <c r="D733" s="194"/>
      <c r="E733" s="195"/>
      <c r="F733" s="196"/>
      <c r="G733" s="196"/>
      <c r="H733" s="356"/>
      <c r="I733" s="356"/>
      <c r="J733" s="194"/>
    </row>
    <row r="734" spans="3:10">
      <c r="C734" s="355"/>
      <c r="D734" s="194"/>
      <c r="E734" s="195"/>
      <c r="F734" s="196"/>
      <c r="G734" s="196"/>
      <c r="H734" s="356"/>
      <c r="I734" s="356"/>
      <c r="J734" s="194"/>
    </row>
    <row r="735" spans="3:10">
      <c r="C735" s="355"/>
      <c r="D735" s="194"/>
      <c r="E735" s="195"/>
      <c r="F735" s="196"/>
      <c r="G735" s="196"/>
      <c r="H735" s="356"/>
      <c r="I735" s="356"/>
      <c r="J735" s="194"/>
    </row>
    <row r="736" spans="3:10">
      <c r="C736" s="355"/>
      <c r="D736" s="194"/>
      <c r="E736" s="195"/>
      <c r="F736" s="196"/>
      <c r="G736" s="196"/>
      <c r="H736" s="356"/>
      <c r="I736" s="356"/>
      <c r="J736" s="194"/>
    </row>
    <row r="737" spans="3:10">
      <c r="C737" s="355"/>
      <c r="D737" s="194"/>
      <c r="E737" s="195"/>
      <c r="F737" s="196"/>
      <c r="G737" s="196"/>
      <c r="H737" s="356"/>
      <c r="I737" s="356"/>
      <c r="J737" s="194"/>
    </row>
    <row r="738" spans="3:10">
      <c r="C738" s="355"/>
      <c r="D738" s="194"/>
      <c r="E738" s="195"/>
      <c r="F738" s="196"/>
      <c r="G738" s="196"/>
      <c r="H738" s="356"/>
      <c r="I738" s="356"/>
      <c r="J738" s="194"/>
    </row>
    <row r="739" spans="3:10">
      <c r="C739" s="355"/>
      <c r="D739" s="194"/>
      <c r="E739" s="195"/>
      <c r="F739" s="196"/>
      <c r="G739" s="196"/>
      <c r="H739" s="356"/>
      <c r="I739" s="356"/>
      <c r="J739" s="194"/>
    </row>
    <row r="740" spans="3:10">
      <c r="C740" s="355"/>
      <c r="D740" s="194"/>
      <c r="E740" s="195"/>
      <c r="F740" s="196"/>
      <c r="G740" s="196"/>
      <c r="H740" s="356"/>
      <c r="I740" s="356"/>
      <c r="J740" s="194"/>
    </row>
    <row r="741" spans="3:10">
      <c r="C741" s="355"/>
      <c r="D741" s="194"/>
      <c r="E741" s="195"/>
      <c r="F741" s="196"/>
      <c r="G741" s="196"/>
      <c r="H741" s="356"/>
      <c r="I741" s="356"/>
      <c r="J741" s="194"/>
    </row>
    <row r="742" spans="3:10">
      <c r="C742" s="355"/>
      <c r="D742" s="194"/>
      <c r="E742" s="195"/>
      <c r="F742" s="196"/>
      <c r="G742" s="196"/>
      <c r="H742" s="356"/>
      <c r="I742" s="356"/>
      <c r="J742" s="194"/>
    </row>
    <row r="743" spans="3:10">
      <c r="C743" s="355"/>
      <c r="D743" s="194"/>
      <c r="E743" s="195"/>
      <c r="F743" s="196"/>
      <c r="G743" s="196"/>
      <c r="H743" s="356"/>
      <c r="I743" s="356"/>
      <c r="J743" s="194"/>
    </row>
    <row r="744" spans="3:10">
      <c r="C744" s="355"/>
      <c r="D744" s="194"/>
      <c r="E744" s="195"/>
      <c r="F744" s="196"/>
      <c r="G744" s="196"/>
      <c r="H744" s="356"/>
      <c r="I744" s="356"/>
      <c r="J744" s="194"/>
    </row>
    <row r="745" spans="3:10">
      <c r="C745" s="355"/>
      <c r="D745" s="194"/>
      <c r="E745" s="195"/>
      <c r="F745" s="196"/>
      <c r="G745" s="196"/>
      <c r="H745" s="356"/>
      <c r="I745" s="356"/>
      <c r="J745" s="194"/>
    </row>
    <row r="746" spans="3:10">
      <c r="C746" s="355"/>
      <c r="D746" s="194"/>
      <c r="E746" s="195"/>
      <c r="F746" s="196"/>
      <c r="G746" s="196"/>
      <c r="H746" s="356"/>
      <c r="I746" s="356"/>
      <c r="J746" s="194"/>
    </row>
    <row r="747" spans="3:10">
      <c r="C747" s="355"/>
      <c r="D747" s="194"/>
      <c r="E747" s="195"/>
      <c r="F747" s="196"/>
      <c r="G747" s="196"/>
      <c r="H747" s="356"/>
      <c r="I747" s="356"/>
      <c r="J747" s="194"/>
    </row>
    <row r="748" spans="3:10">
      <c r="C748" s="355"/>
      <c r="D748" s="194"/>
      <c r="E748" s="195"/>
      <c r="F748" s="196"/>
      <c r="G748" s="196"/>
      <c r="H748" s="356"/>
      <c r="I748" s="356"/>
      <c r="J748" s="194"/>
    </row>
    <row r="749" spans="3:10">
      <c r="C749" s="355"/>
      <c r="D749" s="194"/>
      <c r="E749" s="195"/>
      <c r="F749" s="196"/>
      <c r="G749" s="196"/>
      <c r="H749" s="356"/>
      <c r="I749" s="356"/>
      <c r="J749" s="194"/>
    </row>
    <row r="750" spans="3:10">
      <c r="C750" s="355"/>
      <c r="D750" s="194"/>
      <c r="E750" s="195"/>
      <c r="F750" s="196"/>
      <c r="G750" s="196"/>
      <c r="H750" s="356"/>
      <c r="I750" s="356"/>
      <c r="J750" s="194"/>
    </row>
    <row r="751" spans="3:10">
      <c r="C751" s="355"/>
      <c r="D751" s="194"/>
      <c r="E751" s="195"/>
      <c r="F751" s="196"/>
      <c r="G751" s="196"/>
      <c r="H751" s="356"/>
      <c r="I751" s="356"/>
      <c r="J751" s="194"/>
    </row>
    <row r="752" spans="3:10">
      <c r="C752" s="355"/>
      <c r="D752" s="194"/>
      <c r="E752" s="195"/>
      <c r="F752" s="196"/>
      <c r="G752" s="196"/>
      <c r="H752" s="356"/>
      <c r="I752" s="356"/>
      <c r="J752" s="194"/>
    </row>
    <row r="753" spans="3:10">
      <c r="C753" s="355"/>
      <c r="D753" s="194"/>
      <c r="E753" s="195"/>
      <c r="F753" s="196"/>
      <c r="G753" s="196"/>
      <c r="H753" s="356"/>
      <c r="I753" s="356"/>
      <c r="J753" s="194"/>
    </row>
    <row r="754" spans="3:10">
      <c r="C754" s="355"/>
      <c r="D754" s="194"/>
      <c r="E754" s="195"/>
      <c r="F754" s="196"/>
      <c r="G754" s="196"/>
      <c r="H754" s="356"/>
      <c r="I754" s="356"/>
      <c r="J754" s="194"/>
    </row>
    <row r="755" spans="3:10">
      <c r="C755" s="355"/>
      <c r="D755" s="194"/>
      <c r="E755" s="195"/>
      <c r="F755" s="196"/>
      <c r="G755" s="196"/>
      <c r="H755" s="356"/>
      <c r="I755" s="356"/>
      <c r="J755" s="194"/>
    </row>
    <row r="756" spans="3:10">
      <c r="C756" s="355"/>
      <c r="D756" s="194"/>
      <c r="E756" s="195"/>
      <c r="F756" s="196"/>
      <c r="G756" s="196"/>
      <c r="H756" s="356"/>
      <c r="I756" s="356"/>
      <c r="J756" s="194"/>
    </row>
    <row r="757" spans="3:10">
      <c r="C757" s="355"/>
      <c r="D757" s="194"/>
      <c r="E757" s="195"/>
      <c r="F757" s="196"/>
      <c r="G757" s="196"/>
      <c r="H757" s="356"/>
      <c r="I757" s="356"/>
      <c r="J757" s="194"/>
    </row>
    <row r="758" spans="3:10">
      <c r="C758" s="355"/>
      <c r="D758" s="194"/>
      <c r="E758" s="195"/>
      <c r="F758" s="196"/>
      <c r="G758" s="196"/>
      <c r="H758" s="356"/>
      <c r="I758" s="356"/>
      <c r="J758" s="194"/>
    </row>
    <row r="759" spans="3:10">
      <c r="C759" s="355"/>
      <c r="D759" s="194"/>
      <c r="E759" s="195"/>
      <c r="F759" s="196"/>
      <c r="G759" s="196"/>
      <c r="H759" s="356"/>
      <c r="I759" s="356"/>
      <c r="J759" s="194"/>
    </row>
    <row r="760" spans="3:10">
      <c r="C760" s="355"/>
      <c r="D760" s="194"/>
      <c r="E760" s="195"/>
      <c r="F760" s="196"/>
      <c r="G760" s="196"/>
      <c r="H760" s="356"/>
      <c r="I760" s="356"/>
      <c r="J760" s="194"/>
    </row>
    <row r="761" spans="3:10">
      <c r="C761" s="355"/>
      <c r="D761" s="194"/>
      <c r="E761" s="195"/>
      <c r="F761" s="196"/>
      <c r="G761" s="196"/>
      <c r="H761" s="356"/>
      <c r="I761" s="356"/>
      <c r="J761" s="194"/>
    </row>
    <row r="762" spans="3:10">
      <c r="C762" s="355"/>
      <c r="D762" s="194"/>
      <c r="E762" s="195"/>
      <c r="F762" s="196"/>
      <c r="G762" s="196"/>
      <c r="H762" s="356"/>
      <c r="I762" s="356"/>
      <c r="J762" s="194"/>
    </row>
    <row r="763" spans="3:10">
      <c r="C763" s="355"/>
      <c r="D763" s="194"/>
      <c r="E763" s="195"/>
      <c r="F763" s="196"/>
      <c r="G763" s="196"/>
      <c r="H763" s="356"/>
      <c r="I763" s="356"/>
      <c r="J763" s="194"/>
    </row>
    <row r="764" spans="3:10">
      <c r="C764" s="355"/>
      <c r="D764" s="194"/>
      <c r="E764" s="195"/>
      <c r="F764" s="196"/>
      <c r="G764" s="196"/>
      <c r="H764" s="356"/>
      <c r="I764" s="356"/>
      <c r="J764" s="194"/>
    </row>
    <row r="765" spans="3:10">
      <c r="C765" s="355"/>
      <c r="D765" s="194"/>
      <c r="E765" s="195"/>
      <c r="F765" s="196"/>
      <c r="G765" s="196"/>
      <c r="H765" s="356"/>
      <c r="I765" s="356"/>
      <c r="J765" s="194"/>
    </row>
    <row r="766" spans="3:10">
      <c r="C766" s="355"/>
      <c r="D766" s="194"/>
      <c r="E766" s="195"/>
      <c r="F766" s="196"/>
      <c r="G766" s="196"/>
      <c r="H766" s="356"/>
      <c r="I766" s="356"/>
      <c r="J766" s="194"/>
    </row>
    <row r="767" spans="3:10">
      <c r="C767" s="355"/>
      <c r="D767" s="194"/>
      <c r="E767" s="195"/>
      <c r="F767" s="196"/>
      <c r="G767" s="196"/>
      <c r="H767" s="356"/>
      <c r="I767" s="356"/>
      <c r="J767" s="194"/>
    </row>
    <row r="768" spans="3:10">
      <c r="C768" s="355"/>
      <c r="D768" s="194"/>
      <c r="E768" s="195"/>
      <c r="F768" s="196"/>
      <c r="G768" s="196"/>
      <c r="H768" s="356"/>
      <c r="I768" s="356"/>
      <c r="J768" s="194"/>
    </row>
    <row r="769" spans="3:10">
      <c r="C769" s="355"/>
      <c r="D769" s="194"/>
      <c r="E769" s="195"/>
      <c r="F769" s="196"/>
      <c r="G769" s="196"/>
      <c r="H769" s="356"/>
      <c r="I769" s="356"/>
      <c r="J769" s="194"/>
    </row>
    <row r="770" spans="3:10">
      <c r="C770" s="355"/>
      <c r="D770" s="194"/>
      <c r="E770" s="195"/>
      <c r="F770" s="196"/>
      <c r="G770" s="196"/>
      <c r="H770" s="356"/>
      <c r="I770" s="356"/>
      <c r="J770" s="194"/>
    </row>
    <row r="771" spans="3:10">
      <c r="C771" s="355"/>
      <c r="D771" s="194"/>
      <c r="E771" s="195"/>
      <c r="F771" s="196"/>
      <c r="G771" s="196"/>
      <c r="H771" s="356"/>
      <c r="I771" s="356"/>
      <c r="J771" s="194"/>
    </row>
    <row r="772" spans="3:10">
      <c r="C772" s="355"/>
      <c r="D772" s="194"/>
      <c r="E772" s="195"/>
      <c r="F772" s="196"/>
      <c r="G772" s="196"/>
      <c r="H772" s="356"/>
      <c r="I772" s="356"/>
      <c r="J772" s="194"/>
    </row>
    <row r="773" spans="3:10">
      <c r="C773" s="355"/>
      <c r="D773" s="194"/>
      <c r="E773" s="195"/>
      <c r="F773" s="196"/>
      <c r="G773" s="196"/>
      <c r="H773" s="356"/>
      <c r="I773" s="356"/>
      <c r="J773" s="194"/>
    </row>
    <row r="774" spans="3:10">
      <c r="C774" s="355"/>
      <c r="D774" s="194"/>
      <c r="E774" s="195"/>
      <c r="F774" s="196"/>
      <c r="G774" s="196"/>
      <c r="H774" s="356"/>
      <c r="I774" s="356"/>
      <c r="J774" s="194"/>
    </row>
    <row r="775" spans="3:10">
      <c r="C775" s="355"/>
      <c r="D775" s="194"/>
      <c r="E775" s="195"/>
      <c r="F775" s="196"/>
      <c r="G775" s="196"/>
      <c r="H775" s="356"/>
      <c r="I775" s="356"/>
      <c r="J775" s="194"/>
    </row>
    <row r="776" spans="3:10">
      <c r="C776" s="355"/>
      <c r="D776" s="194"/>
      <c r="E776" s="195"/>
      <c r="F776" s="196"/>
      <c r="G776" s="196"/>
      <c r="H776" s="356"/>
      <c r="I776" s="356"/>
      <c r="J776" s="194"/>
    </row>
    <row r="777" spans="3:10">
      <c r="C777" s="355"/>
      <c r="D777" s="194"/>
      <c r="E777" s="195"/>
      <c r="F777" s="196"/>
      <c r="G777" s="196"/>
      <c r="H777" s="356"/>
      <c r="I777" s="356"/>
      <c r="J777" s="194"/>
    </row>
    <row r="778" spans="3:10">
      <c r="C778" s="355"/>
      <c r="D778" s="194"/>
      <c r="E778" s="195"/>
      <c r="F778" s="196"/>
      <c r="G778" s="196"/>
      <c r="H778" s="356"/>
      <c r="I778" s="356"/>
      <c r="J778" s="194"/>
    </row>
    <row r="779" spans="3:10">
      <c r="C779" s="355"/>
      <c r="D779" s="194"/>
      <c r="E779" s="195"/>
      <c r="F779" s="196"/>
      <c r="G779" s="196"/>
      <c r="H779" s="356"/>
      <c r="I779" s="356"/>
      <c r="J779" s="194"/>
    </row>
    <row r="780" spans="3:10">
      <c r="C780" s="355"/>
      <c r="D780" s="194"/>
      <c r="E780" s="195"/>
      <c r="F780" s="196"/>
      <c r="G780" s="196"/>
      <c r="H780" s="356"/>
      <c r="I780" s="356"/>
      <c r="J780" s="194"/>
    </row>
    <row r="781" spans="3:10">
      <c r="C781" s="355"/>
      <c r="D781" s="194"/>
      <c r="E781" s="195"/>
      <c r="F781" s="196"/>
      <c r="G781" s="196"/>
      <c r="H781" s="356"/>
      <c r="I781" s="356"/>
      <c r="J781" s="194"/>
    </row>
    <row r="782" spans="3:10">
      <c r="C782" s="355"/>
      <c r="D782" s="194"/>
      <c r="E782" s="195"/>
      <c r="F782" s="196"/>
      <c r="G782" s="196"/>
      <c r="H782" s="356"/>
      <c r="I782" s="356"/>
      <c r="J782" s="194"/>
    </row>
    <row r="783" spans="3:10">
      <c r="C783" s="355"/>
      <c r="D783" s="194"/>
      <c r="E783" s="195"/>
      <c r="F783" s="196"/>
      <c r="G783" s="196"/>
      <c r="H783" s="356"/>
      <c r="I783" s="356"/>
      <c r="J783" s="194"/>
    </row>
    <row r="784" spans="3:10">
      <c r="C784" s="355"/>
      <c r="D784" s="194"/>
      <c r="E784" s="195"/>
      <c r="F784" s="196"/>
      <c r="G784" s="196"/>
      <c r="H784" s="356"/>
      <c r="I784" s="356"/>
      <c r="J784" s="194"/>
    </row>
    <row r="785" spans="3:10">
      <c r="C785" s="355"/>
      <c r="D785" s="194"/>
      <c r="E785" s="195"/>
      <c r="F785" s="196"/>
      <c r="G785" s="196"/>
      <c r="H785" s="356"/>
      <c r="I785" s="356"/>
      <c r="J785" s="194"/>
    </row>
    <row r="786" spans="3:10">
      <c r="C786" s="355"/>
      <c r="D786" s="194"/>
      <c r="E786" s="195"/>
      <c r="F786" s="196"/>
      <c r="G786" s="196"/>
      <c r="H786" s="356"/>
      <c r="I786" s="356"/>
      <c r="J786" s="194"/>
    </row>
    <row r="787" spans="3:10">
      <c r="C787" s="355"/>
      <c r="D787" s="194"/>
      <c r="E787" s="195"/>
      <c r="F787" s="196"/>
      <c r="G787" s="196"/>
      <c r="H787" s="356"/>
      <c r="I787" s="356"/>
      <c r="J787" s="194"/>
    </row>
    <row r="788" spans="3:10">
      <c r="C788" s="355"/>
      <c r="D788" s="194"/>
      <c r="E788" s="195"/>
      <c r="F788" s="196"/>
      <c r="G788" s="196"/>
      <c r="H788" s="356"/>
      <c r="I788" s="356"/>
      <c r="J788" s="194"/>
    </row>
    <row r="789" spans="3:10">
      <c r="C789" s="355"/>
      <c r="D789" s="194"/>
      <c r="E789" s="195"/>
      <c r="F789" s="196"/>
      <c r="G789" s="196"/>
      <c r="H789" s="356"/>
      <c r="I789" s="356"/>
      <c r="J789" s="194"/>
    </row>
    <row r="790" spans="3:10">
      <c r="C790" s="355"/>
      <c r="D790" s="194"/>
      <c r="E790" s="195"/>
      <c r="F790" s="196"/>
      <c r="G790" s="196"/>
      <c r="H790" s="356"/>
      <c r="I790" s="356"/>
      <c r="J790" s="194"/>
    </row>
    <row r="791" spans="3:10">
      <c r="C791" s="355"/>
      <c r="D791" s="194"/>
      <c r="E791" s="195"/>
      <c r="F791" s="196"/>
      <c r="G791" s="196"/>
      <c r="H791" s="356"/>
      <c r="I791" s="356"/>
      <c r="J791" s="194"/>
    </row>
    <row r="792" spans="3:10">
      <c r="C792" s="355"/>
      <c r="D792" s="194"/>
      <c r="E792" s="195"/>
      <c r="F792" s="196"/>
      <c r="G792" s="196"/>
      <c r="H792" s="356"/>
      <c r="I792" s="356"/>
      <c r="J792" s="194"/>
    </row>
    <row r="793" spans="3:10">
      <c r="C793" s="355"/>
      <c r="D793" s="194"/>
      <c r="E793" s="195"/>
      <c r="F793" s="196"/>
      <c r="G793" s="196"/>
      <c r="H793" s="356"/>
      <c r="I793" s="356"/>
      <c r="J793" s="194"/>
    </row>
    <row r="794" spans="3:10">
      <c r="C794" s="355"/>
      <c r="D794" s="194"/>
      <c r="E794" s="195"/>
      <c r="F794" s="196"/>
      <c r="G794" s="196"/>
      <c r="H794" s="356"/>
      <c r="I794" s="356"/>
      <c r="J794" s="194"/>
    </row>
    <row r="795" spans="3:10">
      <c r="C795" s="355"/>
      <c r="D795" s="194"/>
      <c r="E795" s="195"/>
      <c r="F795" s="196"/>
      <c r="G795" s="196"/>
      <c r="H795" s="356"/>
      <c r="I795" s="356"/>
      <c r="J795" s="194"/>
    </row>
    <row r="796" spans="3:10">
      <c r="C796" s="355"/>
      <c r="D796" s="194"/>
      <c r="E796" s="195"/>
      <c r="F796" s="196"/>
      <c r="G796" s="196"/>
      <c r="H796" s="356"/>
      <c r="I796" s="356"/>
      <c r="J796" s="194"/>
    </row>
    <row r="797" spans="3:10">
      <c r="C797" s="355"/>
      <c r="D797" s="194"/>
      <c r="E797" s="195"/>
      <c r="F797" s="196"/>
      <c r="G797" s="196"/>
      <c r="H797" s="356"/>
      <c r="I797" s="356"/>
      <c r="J797" s="194"/>
    </row>
    <row r="798" spans="3:10">
      <c r="C798" s="355"/>
      <c r="D798" s="194"/>
      <c r="E798" s="195"/>
      <c r="F798" s="196"/>
      <c r="G798" s="196"/>
      <c r="H798" s="356"/>
      <c r="I798" s="356"/>
      <c r="J798" s="194"/>
    </row>
    <row r="799" spans="3:10">
      <c r="C799" s="355"/>
      <c r="D799" s="194"/>
      <c r="E799" s="195"/>
      <c r="F799" s="196"/>
      <c r="G799" s="196"/>
      <c r="H799" s="356"/>
      <c r="I799" s="356"/>
      <c r="J799" s="194"/>
    </row>
    <row r="800" spans="3:10">
      <c r="C800" s="355"/>
      <c r="D800" s="194"/>
      <c r="E800" s="195"/>
      <c r="F800" s="196"/>
      <c r="G800" s="196"/>
      <c r="H800" s="356"/>
      <c r="I800" s="356"/>
      <c r="J800" s="194"/>
    </row>
    <row r="801" spans="3:10">
      <c r="C801" s="355"/>
      <c r="D801" s="194"/>
      <c r="E801" s="195"/>
      <c r="F801" s="196"/>
      <c r="G801" s="196"/>
      <c r="H801" s="356"/>
      <c r="I801" s="356"/>
      <c r="J801" s="194"/>
    </row>
    <row r="802" spans="3:10">
      <c r="C802" s="355"/>
      <c r="D802" s="194"/>
      <c r="E802" s="195"/>
      <c r="F802" s="196"/>
      <c r="G802" s="196"/>
      <c r="H802" s="356"/>
      <c r="I802" s="356"/>
      <c r="J802" s="194"/>
    </row>
    <row r="803" spans="3:10">
      <c r="C803" s="355"/>
      <c r="D803" s="194"/>
      <c r="E803" s="195"/>
      <c r="F803" s="196"/>
      <c r="G803" s="196"/>
      <c r="H803" s="356"/>
      <c r="I803" s="356"/>
      <c r="J803" s="194"/>
    </row>
    <row r="804" spans="3:10">
      <c r="C804" s="355"/>
      <c r="D804" s="194"/>
      <c r="E804" s="195"/>
      <c r="F804" s="196"/>
      <c r="G804" s="196"/>
      <c r="H804" s="356"/>
      <c r="I804" s="356"/>
      <c r="J804" s="194"/>
    </row>
    <row r="805" spans="3:10">
      <c r="C805" s="355"/>
      <c r="D805" s="194"/>
      <c r="E805" s="195"/>
      <c r="F805" s="196"/>
      <c r="G805" s="196"/>
      <c r="H805" s="356"/>
      <c r="I805" s="356"/>
      <c r="J805" s="194"/>
    </row>
    <row r="806" spans="3:10">
      <c r="C806" s="355"/>
      <c r="D806" s="194"/>
      <c r="E806" s="195"/>
      <c r="F806" s="196"/>
      <c r="G806" s="196"/>
      <c r="H806" s="356"/>
      <c r="I806" s="356"/>
      <c r="J806" s="194"/>
    </row>
    <row r="807" spans="3:10">
      <c r="C807" s="355"/>
      <c r="D807" s="194"/>
      <c r="E807" s="195"/>
      <c r="F807" s="196"/>
      <c r="G807" s="196"/>
      <c r="H807" s="356"/>
      <c r="I807" s="356"/>
      <c r="J807" s="194"/>
    </row>
    <row r="808" spans="3:10">
      <c r="C808" s="355"/>
      <c r="D808" s="194"/>
      <c r="E808" s="195"/>
      <c r="F808" s="196"/>
      <c r="G808" s="196"/>
      <c r="H808" s="356"/>
      <c r="I808" s="356"/>
      <c r="J808" s="194"/>
    </row>
    <row r="809" spans="3:10">
      <c r="C809" s="355"/>
      <c r="D809" s="194"/>
      <c r="E809" s="195"/>
      <c r="F809" s="196"/>
      <c r="G809" s="196"/>
      <c r="H809" s="356"/>
      <c r="I809" s="356"/>
      <c r="J809" s="194"/>
    </row>
    <row r="810" spans="3:10">
      <c r="C810" s="355"/>
      <c r="D810" s="194"/>
      <c r="E810" s="195"/>
      <c r="F810" s="196"/>
      <c r="G810" s="196"/>
      <c r="H810" s="356"/>
      <c r="I810" s="356"/>
      <c r="J810" s="194"/>
    </row>
    <row r="811" spans="3:10">
      <c r="C811" s="355"/>
      <c r="D811" s="194"/>
      <c r="E811" s="195"/>
      <c r="F811" s="196"/>
      <c r="G811" s="196"/>
      <c r="H811" s="356"/>
      <c r="I811" s="356"/>
      <c r="J811" s="194"/>
    </row>
    <row r="812" spans="3:10">
      <c r="C812" s="355"/>
      <c r="D812" s="194"/>
      <c r="E812" s="195"/>
      <c r="F812" s="196"/>
      <c r="G812" s="196"/>
      <c r="H812" s="356"/>
      <c r="I812" s="356"/>
      <c r="J812" s="194"/>
    </row>
    <row r="813" spans="3:10">
      <c r="C813" s="355"/>
      <c r="D813" s="194"/>
      <c r="E813" s="195"/>
      <c r="F813" s="196"/>
      <c r="G813" s="196"/>
      <c r="H813" s="356"/>
      <c r="I813" s="356"/>
      <c r="J813" s="194"/>
    </row>
    <row r="814" spans="3:10">
      <c r="C814" s="355"/>
      <c r="D814" s="194"/>
      <c r="E814" s="195"/>
      <c r="F814" s="196"/>
      <c r="G814" s="196"/>
      <c r="H814" s="356"/>
      <c r="I814" s="356"/>
      <c r="J814" s="194"/>
    </row>
    <row r="815" spans="3:10">
      <c r="C815" s="355"/>
      <c r="D815" s="194"/>
      <c r="E815" s="195"/>
      <c r="F815" s="196"/>
      <c r="G815" s="196"/>
      <c r="H815" s="356"/>
      <c r="I815" s="356"/>
      <c r="J815" s="194"/>
    </row>
    <row r="816" spans="3:10">
      <c r="C816" s="355"/>
      <c r="D816" s="194"/>
      <c r="E816" s="195"/>
      <c r="F816" s="196"/>
      <c r="G816" s="196"/>
      <c r="H816" s="356"/>
      <c r="I816" s="356"/>
      <c r="J816" s="194"/>
    </row>
    <row r="817" spans="3:10">
      <c r="C817" s="355"/>
      <c r="D817" s="194"/>
      <c r="E817" s="195"/>
      <c r="F817" s="196"/>
      <c r="G817" s="196"/>
      <c r="H817" s="356"/>
      <c r="I817" s="356"/>
      <c r="J817" s="194"/>
    </row>
    <row r="818" spans="3:10">
      <c r="C818" s="355"/>
      <c r="D818" s="194"/>
      <c r="E818" s="195"/>
      <c r="F818" s="196"/>
      <c r="G818" s="196"/>
      <c r="H818" s="356"/>
      <c r="I818" s="356"/>
      <c r="J818" s="194"/>
    </row>
    <row r="819" spans="3:10">
      <c r="C819" s="355"/>
      <c r="D819" s="194"/>
      <c r="E819" s="195"/>
      <c r="F819" s="196"/>
      <c r="G819" s="196"/>
      <c r="H819" s="356"/>
      <c r="I819" s="356"/>
      <c r="J819" s="194"/>
    </row>
    <row r="820" spans="3:10">
      <c r="C820" s="355"/>
      <c r="D820" s="194"/>
      <c r="E820" s="195"/>
      <c r="F820" s="196"/>
      <c r="G820" s="196"/>
      <c r="H820" s="356"/>
      <c r="I820" s="356"/>
      <c r="J820" s="194"/>
    </row>
    <row r="821" spans="3:10">
      <c r="C821" s="355"/>
      <c r="D821" s="194"/>
      <c r="E821" s="195"/>
      <c r="F821" s="196"/>
      <c r="G821" s="196"/>
      <c r="H821" s="356"/>
      <c r="I821" s="356"/>
      <c r="J821" s="194"/>
    </row>
    <row r="822" spans="3:10">
      <c r="C822" s="355"/>
      <c r="D822" s="194"/>
      <c r="E822" s="195"/>
      <c r="F822" s="196"/>
      <c r="G822" s="196"/>
      <c r="H822" s="356"/>
      <c r="I822" s="356"/>
      <c r="J822" s="194"/>
    </row>
    <row r="823" spans="3:10">
      <c r="C823" s="355"/>
      <c r="D823" s="194"/>
      <c r="E823" s="195"/>
      <c r="F823" s="196"/>
      <c r="G823" s="196"/>
      <c r="H823" s="356"/>
      <c r="I823" s="356"/>
      <c r="J823" s="194"/>
    </row>
    <row r="824" spans="3:10">
      <c r="C824" s="355"/>
      <c r="D824" s="194"/>
      <c r="E824" s="195"/>
      <c r="F824" s="196"/>
      <c r="G824" s="196"/>
      <c r="H824" s="356"/>
      <c r="I824" s="356"/>
      <c r="J824" s="194"/>
    </row>
    <row r="825" spans="3:10">
      <c r="C825" s="355"/>
      <c r="D825" s="194"/>
      <c r="E825" s="195"/>
      <c r="F825" s="196"/>
      <c r="G825" s="196"/>
      <c r="H825" s="356"/>
      <c r="I825" s="356"/>
      <c r="J825" s="194"/>
    </row>
    <row r="826" spans="3:10">
      <c r="C826" s="355"/>
      <c r="D826" s="194"/>
      <c r="E826" s="195"/>
      <c r="F826" s="196"/>
      <c r="G826" s="196"/>
      <c r="H826" s="356"/>
      <c r="I826" s="356"/>
      <c r="J826" s="194"/>
    </row>
    <row r="827" spans="3:10">
      <c r="C827" s="355"/>
      <c r="D827" s="194"/>
      <c r="E827" s="195"/>
      <c r="F827" s="196"/>
      <c r="G827" s="196"/>
      <c r="H827" s="356"/>
      <c r="I827" s="356"/>
      <c r="J827" s="194"/>
    </row>
    <row r="828" spans="3:10">
      <c r="C828" s="355"/>
      <c r="D828" s="194"/>
      <c r="E828" s="195"/>
      <c r="F828" s="196"/>
      <c r="G828" s="196"/>
      <c r="H828" s="356"/>
      <c r="I828" s="356"/>
      <c r="J828" s="194"/>
    </row>
    <row r="829" spans="3:10">
      <c r="C829" s="355"/>
      <c r="D829" s="194"/>
      <c r="E829" s="195"/>
      <c r="F829" s="196"/>
      <c r="G829" s="196"/>
      <c r="H829" s="356"/>
      <c r="I829" s="356"/>
      <c r="J829" s="194"/>
    </row>
    <row r="830" spans="3:10">
      <c r="C830" s="355"/>
      <c r="D830" s="194"/>
      <c r="E830" s="195"/>
      <c r="F830" s="196"/>
      <c r="G830" s="196"/>
      <c r="H830" s="356"/>
      <c r="I830" s="356"/>
      <c r="J830" s="194"/>
    </row>
    <row r="831" spans="3:10">
      <c r="C831" s="355"/>
      <c r="D831" s="194"/>
      <c r="E831" s="195"/>
      <c r="F831" s="196"/>
      <c r="G831" s="196"/>
      <c r="H831" s="356"/>
      <c r="I831" s="356"/>
      <c r="J831" s="194"/>
    </row>
    <row r="832" spans="3:10">
      <c r="C832" s="355"/>
      <c r="D832" s="194"/>
      <c r="E832" s="195"/>
      <c r="F832" s="196"/>
      <c r="G832" s="196"/>
      <c r="H832" s="356"/>
      <c r="I832" s="356"/>
      <c r="J832" s="194"/>
    </row>
    <row r="833" spans="3:10">
      <c r="C833" s="355"/>
      <c r="D833" s="194"/>
      <c r="E833" s="195"/>
      <c r="F833" s="196"/>
      <c r="G833" s="196"/>
      <c r="H833" s="356"/>
      <c r="I833" s="356"/>
      <c r="J833" s="194"/>
    </row>
    <row r="834" spans="3:10">
      <c r="C834" s="355"/>
      <c r="D834" s="194"/>
      <c r="E834" s="195"/>
      <c r="F834" s="196"/>
      <c r="G834" s="196"/>
      <c r="H834" s="356"/>
      <c r="I834" s="356"/>
      <c r="J834" s="194"/>
    </row>
    <row r="835" spans="3:10">
      <c r="C835" s="355"/>
      <c r="D835" s="194"/>
      <c r="E835" s="195"/>
      <c r="F835" s="196"/>
      <c r="G835" s="196"/>
      <c r="H835" s="356"/>
      <c r="I835" s="356"/>
      <c r="J835" s="194"/>
    </row>
    <row r="836" spans="3:10">
      <c r="C836" s="355"/>
      <c r="D836" s="194"/>
      <c r="E836" s="195"/>
      <c r="F836" s="196"/>
      <c r="G836" s="196"/>
      <c r="H836" s="356"/>
      <c r="I836" s="356"/>
      <c r="J836" s="194"/>
    </row>
    <row r="837" spans="3:10">
      <c r="C837" s="355"/>
      <c r="D837" s="194"/>
      <c r="E837" s="195"/>
      <c r="F837" s="196"/>
      <c r="G837" s="196"/>
      <c r="H837" s="356"/>
      <c r="I837" s="356"/>
      <c r="J837" s="194"/>
    </row>
    <row r="838" spans="3:10">
      <c r="C838" s="355"/>
      <c r="D838" s="194"/>
      <c r="E838" s="195"/>
      <c r="F838" s="196"/>
      <c r="G838" s="196"/>
      <c r="H838" s="356"/>
      <c r="I838" s="356"/>
      <c r="J838" s="194"/>
    </row>
    <row r="839" spans="3:10">
      <c r="C839" s="355"/>
      <c r="D839" s="194"/>
      <c r="E839" s="195"/>
      <c r="F839" s="196"/>
      <c r="G839" s="196"/>
      <c r="H839" s="356"/>
      <c r="I839" s="356"/>
      <c r="J839" s="194"/>
    </row>
    <row r="840" spans="3:10">
      <c r="C840" s="355"/>
      <c r="D840" s="194"/>
      <c r="E840" s="195"/>
      <c r="F840" s="196"/>
      <c r="G840" s="196"/>
      <c r="H840" s="356"/>
      <c r="I840" s="356"/>
      <c r="J840" s="194"/>
    </row>
    <row r="841" spans="3:10">
      <c r="C841" s="355"/>
      <c r="D841" s="194"/>
      <c r="E841" s="195"/>
      <c r="F841" s="196"/>
      <c r="G841" s="196"/>
      <c r="H841" s="356"/>
      <c r="I841" s="356"/>
      <c r="J841" s="194"/>
    </row>
    <row r="842" spans="3:10">
      <c r="C842" s="355"/>
      <c r="D842" s="194"/>
      <c r="E842" s="195"/>
      <c r="F842" s="196"/>
      <c r="G842" s="196"/>
      <c r="H842" s="356"/>
      <c r="I842" s="356"/>
      <c r="J842" s="194"/>
    </row>
    <row r="843" spans="3:10">
      <c r="C843" s="355"/>
      <c r="D843" s="194"/>
      <c r="E843" s="195"/>
      <c r="F843" s="196"/>
      <c r="G843" s="196"/>
      <c r="H843" s="356"/>
      <c r="I843" s="356"/>
      <c r="J843" s="194"/>
    </row>
    <row r="844" spans="3:10">
      <c r="C844" s="355"/>
      <c r="D844" s="194"/>
      <c r="E844" s="195"/>
      <c r="F844" s="196"/>
      <c r="G844" s="196"/>
      <c r="H844" s="356"/>
      <c r="I844" s="356"/>
      <c r="J844" s="194"/>
    </row>
    <row r="845" spans="3:10">
      <c r="C845" s="355"/>
      <c r="D845" s="194"/>
      <c r="E845" s="195"/>
      <c r="F845" s="196"/>
      <c r="G845" s="196"/>
      <c r="H845" s="356"/>
      <c r="I845" s="356"/>
      <c r="J845" s="194"/>
    </row>
    <row r="846" spans="3:10">
      <c r="C846" s="355"/>
      <c r="D846" s="194"/>
      <c r="E846" s="195"/>
      <c r="F846" s="196"/>
      <c r="G846" s="196"/>
      <c r="H846" s="356"/>
      <c r="I846" s="356"/>
      <c r="J846" s="194"/>
    </row>
    <row r="847" spans="3:10">
      <c r="C847" s="355"/>
      <c r="D847" s="194"/>
      <c r="E847" s="195"/>
      <c r="F847" s="196"/>
      <c r="G847" s="196"/>
      <c r="H847" s="356"/>
      <c r="I847" s="356"/>
      <c r="J847" s="194"/>
    </row>
    <row r="848" spans="3:10">
      <c r="C848" s="355"/>
      <c r="D848" s="194"/>
      <c r="E848" s="195"/>
      <c r="F848" s="196"/>
      <c r="G848" s="196"/>
      <c r="H848" s="356"/>
      <c r="I848" s="356"/>
      <c r="J848" s="194"/>
    </row>
    <row r="849" spans="3:10">
      <c r="C849" s="355"/>
      <c r="D849" s="194"/>
      <c r="E849" s="195"/>
      <c r="F849" s="196"/>
      <c r="G849" s="196"/>
      <c r="H849" s="356"/>
      <c r="I849" s="356"/>
      <c r="J849" s="194"/>
    </row>
    <row r="850" spans="3:10">
      <c r="C850" s="355"/>
      <c r="D850" s="194"/>
      <c r="E850" s="195"/>
      <c r="F850" s="196"/>
      <c r="G850" s="196"/>
      <c r="H850" s="356"/>
      <c r="I850" s="356"/>
      <c r="J850" s="194"/>
    </row>
    <row r="851" spans="3:10">
      <c r="C851" s="355"/>
      <c r="D851" s="194"/>
      <c r="E851" s="195"/>
      <c r="F851" s="196"/>
      <c r="G851" s="196"/>
      <c r="H851" s="356"/>
      <c r="I851" s="356"/>
      <c r="J851" s="194"/>
    </row>
    <row r="852" spans="3:10">
      <c r="C852" s="355"/>
      <c r="D852" s="194"/>
      <c r="E852" s="195"/>
      <c r="F852" s="196"/>
      <c r="G852" s="196"/>
      <c r="H852" s="356"/>
      <c r="I852" s="356"/>
      <c r="J852" s="194"/>
    </row>
    <row r="853" spans="3:10">
      <c r="C853" s="355"/>
      <c r="D853" s="194"/>
      <c r="E853" s="195"/>
      <c r="F853" s="196"/>
      <c r="G853" s="196"/>
      <c r="H853" s="356"/>
      <c r="I853" s="356"/>
      <c r="J853" s="194"/>
    </row>
    <row r="854" spans="3:10">
      <c r="C854" s="355"/>
      <c r="D854" s="194"/>
      <c r="E854" s="195"/>
      <c r="F854" s="196"/>
      <c r="G854" s="196"/>
      <c r="H854" s="356"/>
      <c r="I854" s="356"/>
      <c r="J854" s="194"/>
    </row>
    <row r="855" spans="3:10">
      <c r="C855" s="355"/>
      <c r="D855" s="194"/>
      <c r="E855" s="195"/>
      <c r="F855" s="196"/>
      <c r="G855" s="196"/>
      <c r="H855" s="356"/>
      <c r="I855" s="356"/>
      <c r="J855" s="194"/>
    </row>
    <row r="856" spans="3:10">
      <c r="C856" s="355"/>
      <c r="D856" s="194"/>
      <c r="E856" s="195"/>
      <c r="F856" s="196"/>
      <c r="G856" s="196"/>
      <c r="H856" s="356"/>
      <c r="I856" s="356"/>
      <c r="J856" s="194"/>
    </row>
    <row r="857" spans="3:10">
      <c r="C857" s="355"/>
      <c r="D857" s="194"/>
      <c r="E857" s="195"/>
      <c r="F857" s="196"/>
      <c r="G857" s="196"/>
      <c r="H857" s="356"/>
      <c r="I857" s="356"/>
      <c r="J857" s="194"/>
    </row>
    <row r="858" spans="3:10">
      <c r="C858" s="355"/>
      <c r="D858" s="194"/>
      <c r="E858" s="195"/>
      <c r="F858" s="196"/>
      <c r="G858" s="196"/>
      <c r="H858" s="356"/>
      <c r="I858" s="356"/>
      <c r="J858" s="194"/>
    </row>
    <row r="859" spans="3:10">
      <c r="C859" s="355"/>
      <c r="D859" s="194"/>
      <c r="E859" s="195"/>
      <c r="F859" s="196"/>
      <c r="G859" s="196"/>
      <c r="H859" s="356"/>
      <c r="I859" s="356"/>
      <c r="J859" s="194"/>
    </row>
    <row r="860" spans="3:10">
      <c r="C860" s="355"/>
      <c r="D860" s="194"/>
      <c r="E860" s="195"/>
      <c r="F860" s="196"/>
      <c r="G860" s="196"/>
      <c r="H860" s="356"/>
      <c r="I860" s="356"/>
      <c r="J860" s="194"/>
    </row>
    <row r="861" spans="3:10">
      <c r="C861" s="355"/>
      <c r="D861" s="194"/>
      <c r="E861" s="195"/>
      <c r="F861" s="196"/>
      <c r="G861" s="196"/>
      <c r="H861" s="356"/>
      <c r="I861" s="356"/>
      <c r="J861" s="194"/>
    </row>
    <row r="862" spans="3:10">
      <c r="C862" s="355"/>
      <c r="D862" s="194"/>
      <c r="E862" s="195"/>
      <c r="F862" s="196"/>
      <c r="G862" s="196"/>
      <c r="H862" s="356"/>
      <c r="I862" s="356"/>
      <c r="J862" s="194"/>
    </row>
    <row r="863" spans="3:10">
      <c r="C863" s="355"/>
      <c r="D863" s="194"/>
      <c r="E863" s="195"/>
      <c r="F863" s="196"/>
      <c r="G863" s="196"/>
      <c r="H863" s="356"/>
      <c r="I863" s="356"/>
      <c r="J863" s="194"/>
    </row>
    <row r="864" spans="3:10">
      <c r="C864" s="355"/>
      <c r="D864" s="194"/>
      <c r="E864" s="195"/>
      <c r="F864" s="196"/>
      <c r="G864" s="196"/>
      <c r="H864" s="356"/>
      <c r="I864" s="356"/>
      <c r="J864" s="194"/>
    </row>
    <row r="865" spans="3:10">
      <c r="C865" s="355"/>
      <c r="D865" s="194"/>
      <c r="E865" s="195"/>
      <c r="F865" s="196"/>
      <c r="G865" s="196"/>
      <c r="H865" s="356"/>
      <c r="I865" s="356"/>
      <c r="J865" s="194"/>
    </row>
    <row r="866" spans="3:10">
      <c r="C866" s="355"/>
      <c r="D866" s="194"/>
      <c r="E866" s="195"/>
      <c r="F866" s="196"/>
      <c r="G866" s="196"/>
      <c r="H866" s="356"/>
      <c r="I866" s="356"/>
      <c r="J866" s="194"/>
    </row>
    <row r="867" spans="3:10">
      <c r="C867" s="355"/>
      <c r="D867" s="194"/>
      <c r="E867" s="195"/>
      <c r="F867" s="196"/>
      <c r="G867" s="196"/>
      <c r="H867" s="356"/>
      <c r="I867" s="356"/>
      <c r="J867" s="194"/>
    </row>
    <row r="868" spans="3:10">
      <c r="C868" s="355"/>
      <c r="D868" s="194"/>
      <c r="E868" s="195"/>
      <c r="F868" s="196"/>
      <c r="G868" s="196"/>
      <c r="H868" s="356"/>
      <c r="I868" s="356"/>
      <c r="J868" s="194"/>
    </row>
    <row r="869" spans="3:10">
      <c r="C869" s="355"/>
      <c r="D869" s="194"/>
      <c r="E869" s="195"/>
      <c r="F869" s="196"/>
      <c r="G869" s="196"/>
      <c r="H869" s="356"/>
      <c r="I869" s="356"/>
      <c r="J869" s="194"/>
    </row>
    <row r="870" spans="3:10">
      <c r="C870" s="355"/>
      <c r="D870" s="194"/>
      <c r="E870" s="195"/>
      <c r="F870" s="196"/>
      <c r="G870" s="196"/>
      <c r="H870" s="356"/>
      <c r="I870" s="356"/>
      <c r="J870" s="194"/>
    </row>
    <row r="871" spans="3:10">
      <c r="C871" s="355"/>
      <c r="D871" s="194"/>
      <c r="E871" s="195"/>
      <c r="F871" s="196"/>
      <c r="G871" s="196"/>
      <c r="H871" s="356"/>
      <c r="I871" s="356"/>
      <c r="J871" s="194"/>
    </row>
    <row r="872" spans="3:10">
      <c r="C872" s="355"/>
      <c r="D872" s="194"/>
      <c r="E872" s="195"/>
      <c r="F872" s="196"/>
      <c r="G872" s="196"/>
      <c r="H872" s="356"/>
      <c r="I872" s="356"/>
      <c r="J872" s="194"/>
    </row>
    <row r="873" spans="3:10">
      <c r="C873" s="355"/>
      <c r="D873" s="194"/>
      <c r="E873" s="195"/>
      <c r="F873" s="196"/>
      <c r="G873" s="196"/>
      <c r="H873" s="356"/>
      <c r="I873" s="356"/>
      <c r="J873" s="194"/>
    </row>
    <row r="874" spans="3:10">
      <c r="C874" s="355"/>
      <c r="D874" s="194"/>
      <c r="E874" s="195"/>
      <c r="F874" s="196"/>
      <c r="G874" s="196"/>
      <c r="H874" s="356"/>
      <c r="I874" s="356"/>
      <c r="J874" s="194"/>
    </row>
    <row r="875" spans="3:10">
      <c r="C875" s="355"/>
      <c r="D875" s="194"/>
      <c r="E875" s="195"/>
      <c r="F875" s="196"/>
      <c r="G875" s="196"/>
      <c r="H875" s="356"/>
      <c r="I875" s="356"/>
      <c r="J875" s="194"/>
    </row>
    <row r="876" spans="3:10">
      <c r="C876" s="355"/>
      <c r="D876" s="194"/>
      <c r="E876" s="195"/>
      <c r="F876" s="196"/>
      <c r="G876" s="196"/>
      <c r="H876" s="356"/>
      <c r="I876" s="356"/>
      <c r="J876" s="194"/>
    </row>
    <row r="877" spans="3:10">
      <c r="C877" s="355"/>
      <c r="D877" s="194"/>
      <c r="E877" s="195"/>
      <c r="F877" s="196"/>
      <c r="G877" s="196"/>
      <c r="H877" s="356"/>
      <c r="I877" s="356"/>
      <c r="J877" s="194"/>
    </row>
    <row r="878" spans="3:10">
      <c r="C878" s="355"/>
      <c r="D878" s="194"/>
      <c r="E878" s="195"/>
      <c r="F878" s="196"/>
      <c r="G878" s="196"/>
      <c r="H878" s="356"/>
      <c r="I878" s="356"/>
      <c r="J878" s="194"/>
    </row>
    <row r="879" spans="3:10">
      <c r="C879" s="355"/>
      <c r="D879" s="194"/>
      <c r="E879" s="195"/>
      <c r="F879" s="196"/>
      <c r="G879" s="196"/>
      <c r="H879" s="356"/>
      <c r="I879" s="356"/>
      <c r="J879" s="194"/>
    </row>
    <row r="880" spans="3:10">
      <c r="C880" s="355"/>
      <c r="D880" s="194"/>
      <c r="E880" s="195"/>
      <c r="F880" s="196"/>
      <c r="G880" s="196"/>
      <c r="H880" s="356"/>
      <c r="I880" s="356"/>
      <c r="J880" s="194"/>
    </row>
    <row r="881" spans="3:10">
      <c r="C881" s="355"/>
      <c r="D881" s="194"/>
      <c r="E881" s="195"/>
      <c r="F881" s="196"/>
      <c r="G881" s="196"/>
      <c r="H881" s="356"/>
      <c r="I881" s="356"/>
      <c r="J881" s="194"/>
    </row>
    <row r="882" spans="3:10">
      <c r="C882" s="355"/>
      <c r="D882" s="194"/>
      <c r="E882" s="195"/>
      <c r="F882" s="196"/>
      <c r="G882" s="196"/>
      <c r="H882" s="356"/>
      <c r="I882" s="356"/>
      <c r="J882" s="194"/>
    </row>
    <row r="883" spans="3:10">
      <c r="C883" s="355"/>
      <c r="D883" s="194"/>
      <c r="E883" s="195"/>
      <c r="F883" s="196"/>
      <c r="G883" s="196"/>
      <c r="H883" s="356"/>
      <c r="I883" s="356"/>
      <c r="J883" s="194"/>
    </row>
    <row r="884" spans="3:10">
      <c r="C884" s="355"/>
      <c r="D884" s="194"/>
      <c r="E884" s="195"/>
      <c r="F884" s="196"/>
      <c r="G884" s="196"/>
      <c r="H884" s="356"/>
      <c r="I884" s="356"/>
      <c r="J884" s="194"/>
    </row>
    <row r="885" spans="3:10">
      <c r="C885" s="355"/>
      <c r="D885" s="194"/>
      <c r="E885" s="195"/>
      <c r="F885" s="196"/>
      <c r="G885" s="196"/>
      <c r="H885" s="356"/>
      <c r="I885" s="356"/>
      <c r="J885" s="194"/>
    </row>
    <row r="886" spans="3:10">
      <c r="C886" s="355"/>
      <c r="D886" s="194"/>
      <c r="E886" s="195"/>
      <c r="F886" s="196"/>
      <c r="G886" s="196"/>
      <c r="H886" s="356"/>
      <c r="I886" s="356"/>
      <c r="J886" s="194"/>
    </row>
    <row r="887" spans="3:10">
      <c r="C887" s="355"/>
      <c r="D887" s="194"/>
      <c r="E887" s="195"/>
      <c r="F887" s="196"/>
      <c r="G887" s="196"/>
      <c r="H887" s="356"/>
      <c r="I887" s="356"/>
      <c r="J887" s="194"/>
    </row>
    <row r="888" spans="3:10">
      <c r="C888" s="355"/>
      <c r="D888" s="194"/>
      <c r="E888" s="195"/>
      <c r="F888" s="196"/>
      <c r="G888" s="196"/>
      <c r="H888" s="356"/>
      <c r="I888" s="356"/>
      <c r="J888" s="194"/>
    </row>
    <row r="889" spans="3:10">
      <c r="C889" s="355"/>
      <c r="D889" s="194"/>
      <c r="E889" s="195"/>
      <c r="F889" s="196"/>
      <c r="G889" s="196"/>
      <c r="H889" s="356"/>
      <c r="I889" s="356"/>
      <c r="J889" s="194"/>
    </row>
    <row r="890" spans="3:10">
      <c r="C890" s="355"/>
      <c r="D890" s="194"/>
      <c r="E890" s="195"/>
      <c r="F890" s="196"/>
      <c r="G890" s="196"/>
      <c r="H890" s="356"/>
      <c r="I890" s="356"/>
      <c r="J890" s="194"/>
    </row>
    <row r="891" spans="3:10">
      <c r="C891" s="355"/>
      <c r="D891" s="194"/>
      <c r="E891" s="195"/>
      <c r="F891" s="196"/>
      <c r="G891" s="196"/>
      <c r="H891" s="356"/>
      <c r="I891" s="356"/>
      <c r="J891" s="194"/>
    </row>
    <row r="892" spans="3:10">
      <c r="C892" s="355"/>
      <c r="D892" s="194"/>
      <c r="E892" s="195"/>
      <c r="F892" s="196"/>
      <c r="G892" s="196"/>
      <c r="H892" s="356"/>
      <c r="I892" s="356"/>
      <c r="J892" s="194"/>
    </row>
    <row r="893" spans="3:10">
      <c r="C893" s="355"/>
      <c r="D893" s="194"/>
      <c r="E893" s="195"/>
      <c r="F893" s="196"/>
      <c r="G893" s="196"/>
      <c r="H893" s="356"/>
      <c r="I893" s="356"/>
      <c r="J893" s="194"/>
    </row>
    <row r="894" spans="3:10">
      <c r="C894" s="355"/>
      <c r="D894" s="194"/>
      <c r="E894" s="195"/>
      <c r="F894" s="196"/>
      <c r="G894" s="196"/>
      <c r="H894" s="356"/>
      <c r="I894" s="356"/>
      <c r="J894" s="194"/>
    </row>
    <row r="895" spans="3:10">
      <c r="C895" s="355"/>
      <c r="D895" s="194"/>
      <c r="E895" s="195"/>
      <c r="F895" s="196"/>
      <c r="G895" s="196"/>
      <c r="H895" s="356"/>
      <c r="I895" s="356"/>
      <c r="J895" s="194"/>
    </row>
    <row r="896" spans="3:10">
      <c r="C896" s="355"/>
      <c r="D896" s="194"/>
      <c r="E896" s="195"/>
      <c r="F896" s="196"/>
      <c r="G896" s="196"/>
      <c r="H896" s="356"/>
      <c r="I896" s="356"/>
      <c r="J896" s="194"/>
    </row>
    <row r="897" spans="3:10">
      <c r="C897" s="355"/>
      <c r="D897" s="194"/>
      <c r="E897" s="195"/>
      <c r="F897" s="196"/>
      <c r="G897" s="196"/>
      <c r="H897" s="356"/>
      <c r="I897" s="356"/>
      <c r="J897" s="194"/>
    </row>
    <row r="898" spans="3:10">
      <c r="C898" s="355"/>
      <c r="D898" s="194"/>
      <c r="E898" s="195"/>
      <c r="F898" s="196"/>
      <c r="G898" s="196"/>
      <c r="H898" s="356"/>
      <c r="I898" s="356"/>
      <c r="J898" s="194"/>
    </row>
    <row r="899" spans="3:10">
      <c r="C899" s="355"/>
      <c r="D899" s="194"/>
      <c r="E899" s="195"/>
      <c r="F899" s="196"/>
      <c r="G899" s="196"/>
      <c r="H899" s="356"/>
      <c r="I899" s="356"/>
      <c r="J899" s="194"/>
    </row>
    <row r="900" spans="3:10">
      <c r="C900" s="355"/>
      <c r="D900" s="194"/>
      <c r="E900" s="195"/>
      <c r="F900" s="196"/>
      <c r="G900" s="196"/>
      <c r="H900" s="356"/>
      <c r="I900" s="356"/>
      <c r="J900" s="194"/>
    </row>
    <row r="901" spans="3:10">
      <c r="C901" s="355"/>
      <c r="D901" s="194"/>
      <c r="E901" s="195"/>
      <c r="F901" s="196"/>
      <c r="G901" s="196"/>
      <c r="H901" s="356"/>
      <c r="I901" s="356"/>
      <c r="J901" s="194"/>
    </row>
    <row r="902" spans="3:10">
      <c r="C902" s="355"/>
      <c r="D902" s="194"/>
      <c r="E902" s="195"/>
      <c r="F902" s="196"/>
      <c r="G902" s="196"/>
      <c r="H902" s="356"/>
      <c r="I902" s="356"/>
      <c r="J902" s="194"/>
    </row>
    <row r="903" spans="3:10">
      <c r="C903" s="355"/>
      <c r="D903" s="194"/>
      <c r="E903" s="195"/>
      <c r="F903" s="196"/>
      <c r="G903" s="196"/>
      <c r="H903" s="356"/>
      <c r="I903" s="356"/>
      <c r="J903" s="194"/>
    </row>
    <row r="904" spans="3:10">
      <c r="C904" s="355"/>
      <c r="D904" s="194"/>
      <c r="E904" s="195"/>
      <c r="F904" s="196"/>
      <c r="G904" s="196"/>
      <c r="H904" s="356"/>
      <c r="I904" s="356"/>
      <c r="J904" s="194"/>
    </row>
    <row r="905" spans="3:10">
      <c r="C905" s="355"/>
      <c r="D905" s="194"/>
      <c r="E905" s="195"/>
      <c r="F905" s="196"/>
      <c r="G905" s="196"/>
      <c r="H905" s="356"/>
      <c r="I905" s="356"/>
      <c r="J905" s="194"/>
    </row>
    <row r="906" spans="3:10">
      <c r="C906" s="355"/>
      <c r="D906" s="194"/>
      <c r="E906" s="195"/>
      <c r="F906" s="196"/>
      <c r="G906" s="196"/>
      <c r="H906" s="356"/>
      <c r="I906" s="356"/>
      <c r="J906" s="194"/>
    </row>
    <row r="907" spans="3:10">
      <c r="C907" s="355"/>
      <c r="D907" s="194"/>
      <c r="E907" s="195"/>
      <c r="F907" s="196"/>
      <c r="G907" s="196"/>
      <c r="H907" s="356"/>
      <c r="I907" s="356"/>
      <c r="J907" s="194"/>
    </row>
    <row r="908" spans="3:10">
      <c r="C908" s="355"/>
      <c r="D908" s="194"/>
      <c r="E908" s="195"/>
      <c r="F908" s="196"/>
      <c r="G908" s="196"/>
      <c r="H908" s="356"/>
      <c r="I908" s="356"/>
      <c r="J908" s="194"/>
    </row>
    <row r="909" spans="3:10">
      <c r="C909" s="355"/>
      <c r="D909" s="194"/>
      <c r="E909" s="195"/>
      <c r="F909" s="196"/>
      <c r="G909" s="196"/>
      <c r="H909" s="356"/>
      <c r="I909" s="356"/>
      <c r="J909" s="194"/>
    </row>
    <row r="910" spans="3:10">
      <c r="C910" s="355"/>
      <c r="D910" s="194"/>
      <c r="E910" s="195"/>
      <c r="F910" s="196"/>
      <c r="G910" s="196"/>
      <c r="H910" s="356"/>
      <c r="I910" s="356"/>
      <c r="J910" s="194"/>
    </row>
    <row r="911" spans="3:10">
      <c r="C911" s="355"/>
      <c r="D911" s="194"/>
      <c r="E911" s="195"/>
      <c r="F911" s="196"/>
      <c r="G911" s="196"/>
      <c r="H911" s="356"/>
      <c r="I911" s="356"/>
      <c r="J911" s="194"/>
    </row>
    <row r="912" spans="3:10">
      <c r="C912" s="355"/>
      <c r="D912" s="194"/>
      <c r="E912" s="195"/>
      <c r="F912" s="196"/>
      <c r="G912" s="196"/>
      <c r="H912" s="356"/>
      <c r="I912" s="356"/>
      <c r="J912" s="194"/>
    </row>
    <row r="913" spans="3:10">
      <c r="C913" s="355"/>
      <c r="D913" s="194"/>
      <c r="E913" s="195"/>
      <c r="F913" s="196"/>
      <c r="G913" s="196"/>
      <c r="H913" s="356"/>
      <c r="I913" s="356"/>
      <c r="J913" s="194"/>
    </row>
    <row r="914" spans="3:10">
      <c r="C914" s="355"/>
      <c r="D914" s="194"/>
      <c r="E914" s="195"/>
      <c r="F914" s="196"/>
      <c r="G914" s="196"/>
      <c r="H914" s="356"/>
      <c r="I914" s="356"/>
      <c r="J914" s="194"/>
    </row>
    <row r="915" spans="3:10">
      <c r="C915" s="355"/>
      <c r="D915" s="194"/>
      <c r="E915" s="195"/>
      <c r="F915" s="196"/>
      <c r="G915" s="196"/>
      <c r="H915" s="356"/>
      <c r="I915" s="356"/>
      <c r="J915" s="194"/>
    </row>
    <row r="916" spans="3:10">
      <c r="C916" s="355"/>
      <c r="D916" s="194"/>
      <c r="E916" s="195"/>
      <c r="F916" s="196"/>
      <c r="G916" s="196"/>
      <c r="H916" s="356"/>
      <c r="I916" s="356"/>
      <c r="J916" s="194"/>
    </row>
    <row r="917" spans="3:10">
      <c r="C917" s="355"/>
      <c r="D917" s="194"/>
      <c r="E917" s="195"/>
      <c r="F917" s="196"/>
      <c r="G917" s="196"/>
      <c r="H917" s="356"/>
      <c r="I917" s="356"/>
      <c r="J917" s="194"/>
    </row>
    <row r="918" spans="3:10">
      <c r="C918" s="355"/>
      <c r="D918" s="194"/>
      <c r="E918" s="195"/>
      <c r="F918" s="196"/>
      <c r="G918" s="196"/>
      <c r="H918" s="356"/>
      <c r="I918" s="356"/>
      <c r="J918" s="194"/>
    </row>
    <row r="919" spans="3:10">
      <c r="C919" s="355"/>
      <c r="D919" s="194"/>
      <c r="E919" s="195"/>
      <c r="F919" s="196"/>
      <c r="G919" s="196"/>
      <c r="H919" s="356"/>
      <c r="I919" s="356"/>
      <c r="J919" s="194"/>
    </row>
    <row r="920" spans="3:10">
      <c r="C920" s="355"/>
      <c r="D920" s="194"/>
      <c r="E920" s="195"/>
      <c r="F920" s="196"/>
      <c r="G920" s="196"/>
      <c r="H920" s="356"/>
      <c r="I920" s="356"/>
      <c r="J920" s="194"/>
    </row>
    <row r="921" spans="3:10">
      <c r="C921" s="355"/>
      <c r="D921" s="194"/>
      <c r="E921" s="195"/>
      <c r="F921" s="196"/>
      <c r="G921" s="196"/>
      <c r="H921" s="356"/>
      <c r="I921" s="356"/>
      <c r="J921" s="194"/>
    </row>
    <row r="922" spans="3:10">
      <c r="C922" s="355"/>
      <c r="D922" s="194"/>
      <c r="E922" s="195"/>
      <c r="F922" s="196"/>
      <c r="G922" s="196"/>
      <c r="H922" s="356"/>
      <c r="I922" s="356"/>
      <c r="J922" s="194"/>
    </row>
    <row r="923" spans="3:10">
      <c r="C923" s="355"/>
      <c r="D923" s="194"/>
      <c r="E923" s="195"/>
      <c r="F923" s="196"/>
      <c r="G923" s="196"/>
      <c r="H923" s="356"/>
      <c r="I923" s="356"/>
      <c r="J923" s="194"/>
    </row>
    <row r="924" spans="3:10">
      <c r="C924" s="355"/>
      <c r="D924" s="194"/>
      <c r="E924" s="195"/>
      <c r="F924" s="196"/>
      <c r="G924" s="196"/>
      <c r="H924" s="356"/>
      <c r="I924" s="356"/>
      <c r="J924" s="194"/>
    </row>
    <row r="925" spans="3:10">
      <c r="C925" s="355"/>
      <c r="D925" s="194"/>
      <c r="E925" s="195"/>
      <c r="F925" s="196"/>
      <c r="G925" s="196"/>
      <c r="H925" s="356"/>
      <c r="I925" s="356"/>
      <c r="J925" s="194"/>
    </row>
    <row r="926" spans="3:10">
      <c r="C926" s="355"/>
      <c r="D926" s="194"/>
      <c r="E926" s="195"/>
      <c r="F926" s="196"/>
      <c r="G926" s="196"/>
      <c r="H926" s="356"/>
      <c r="I926" s="356"/>
      <c r="J926" s="194"/>
    </row>
    <row r="927" spans="3:10">
      <c r="C927" s="355"/>
      <c r="D927" s="194"/>
      <c r="E927" s="195"/>
      <c r="F927" s="196"/>
      <c r="G927" s="196"/>
      <c r="H927" s="356"/>
      <c r="I927" s="356"/>
      <c r="J927" s="194"/>
    </row>
    <row r="928" spans="3:10">
      <c r="C928" s="355"/>
      <c r="D928" s="194"/>
      <c r="E928" s="195"/>
      <c r="F928" s="196"/>
      <c r="G928" s="196"/>
      <c r="H928" s="356"/>
      <c r="I928" s="356"/>
      <c r="J928" s="194"/>
    </row>
    <row r="929" spans="3:10">
      <c r="C929" s="355"/>
      <c r="D929" s="194"/>
      <c r="E929" s="195"/>
      <c r="F929" s="196"/>
      <c r="G929" s="196"/>
      <c r="H929" s="356"/>
      <c r="I929" s="356"/>
      <c r="J929" s="194"/>
    </row>
    <row r="930" spans="3:10">
      <c r="C930" s="355"/>
      <c r="D930" s="194"/>
      <c r="E930" s="195"/>
      <c r="F930" s="196"/>
      <c r="G930" s="196"/>
      <c r="H930" s="356"/>
      <c r="I930" s="356"/>
      <c r="J930" s="194"/>
    </row>
    <row r="931" spans="3:10">
      <c r="C931" s="355"/>
      <c r="D931" s="194"/>
      <c r="E931" s="195"/>
      <c r="F931" s="196"/>
      <c r="G931" s="196"/>
      <c r="H931" s="356"/>
      <c r="I931" s="356"/>
      <c r="J931" s="194"/>
    </row>
    <row r="932" spans="3:10">
      <c r="C932" s="355"/>
      <c r="D932" s="194"/>
      <c r="E932" s="195"/>
      <c r="F932" s="196"/>
      <c r="G932" s="196"/>
      <c r="H932" s="356"/>
      <c r="I932" s="356"/>
      <c r="J932" s="194"/>
    </row>
    <row r="933" spans="3:10">
      <c r="C933" s="355"/>
      <c r="D933" s="194"/>
      <c r="E933" s="195"/>
      <c r="F933" s="196"/>
      <c r="G933" s="196"/>
      <c r="H933" s="356"/>
      <c r="I933" s="356"/>
      <c r="J933" s="194"/>
    </row>
    <row r="934" spans="3:10">
      <c r="C934" s="355"/>
      <c r="D934" s="194"/>
      <c r="E934" s="195"/>
      <c r="F934" s="196"/>
      <c r="G934" s="196"/>
      <c r="H934" s="356"/>
      <c r="I934" s="356"/>
      <c r="J934" s="194"/>
    </row>
    <row r="935" spans="3:10">
      <c r="C935" s="355"/>
      <c r="D935" s="194"/>
      <c r="E935" s="195"/>
      <c r="F935" s="196"/>
      <c r="G935" s="196"/>
      <c r="H935" s="356"/>
      <c r="I935" s="356"/>
      <c r="J935" s="194"/>
    </row>
    <row r="936" spans="3:10">
      <c r="C936" s="355"/>
      <c r="D936" s="194"/>
      <c r="E936" s="195"/>
      <c r="F936" s="196"/>
      <c r="G936" s="196"/>
      <c r="H936" s="356"/>
      <c r="I936" s="356"/>
      <c r="J936" s="194"/>
    </row>
    <row r="937" spans="3:10">
      <c r="C937" s="355"/>
      <c r="D937" s="194"/>
      <c r="E937" s="195"/>
      <c r="F937" s="196"/>
      <c r="G937" s="196"/>
      <c r="H937" s="356"/>
      <c r="I937" s="356"/>
      <c r="J937" s="194"/>
    </row>
    <row r="938" spans="3:10">
      <c r="C938" s="355"/>
      <c r="D938" s="194"/>
      <c r="E938" s="195"/>
      <c r="F938" s="196"/>
      <c r="G938" s="196"/>
      <c r="H938" s="356"/>
      <c r="I938" s="356"/>
      <c r="J938" s="194"/>
    </row>
    <row r="939" spans="3:10">
      <c r="C939" s="355"/>
      <c r="D939" s="194"/>
      <c r="E939" s="195"/>
      <c r="F939" s="196"/>
      <c r="G939" s="196"/>
      <c r="H939" s="356"/>
      <c r="I939" s="356"/>
      <c r="J939" s="194"/>
    </row>
    <row r="940" spans="3:10">
      <c r="C940" s="355"/>
      <c r="D940" s="194"/>
      <c r="E940" s="195"/>
      <c r="F940" s="196"/>
      <c r="G940" s="196"/>
      <c r="H940" s="356"/>
      <c r="I940" s="356"/>
      <c r="J940" s="194"/>
    </row>
    <row r="941" spans="3:10">
      <c r="C941" s="355"/>
      <c r="D941" s="194"/>
      <c r="E941" s="195"/>
      <c r="F941" s="196"/>
      <c r="G941" s="196"/>
      <c r="H941" s="356"/>
      <c r="I941" s="356"/>
      <c r="J941" s="194"/>
    </row>
    <row r="942" spans="3:10">
      <c r="C942" s="355"/>
      <c r="D942" s="194"/>
      <c r="E942" s="195"/>
      <c r="F942" s="196"/>
      <c r="G942" s="196"/>
      <c r="H942" s="356"/>
      <c r="I942" s="356"/>
      <c r="J942" s="194"/>
    </row>
    <row r="943" spans="3:10">
      <c r="C943" s="355"/>
      <c r="D943" s="194"/>
      <c r="E943" s="195"/>
      <c r="F943" s="196"/>
      <c r="G943" s="196"/>
      <c r="H943" s="356"/>
      <c r="I943" s="356"/>
      <c r="J943" s="194"/>
    </row>
    <row r="944" spans="3:10">
      <c r="C944" s="355"/>
      <c r="D944" s="194"/>
      <c r="E944" s="195"/>
      <c r="F944" s="196"/>
      <c r="G944" s="196"/>
      <c r="H944" s="356"/>
      <c r="I944" s="356"/>
      <c r="J944" s="194"/>
    </row>
    <row r="945" spans="3:10">
      <c r="C945" s="355"/>
      <c r="D945" s="194"/>
      <c r="E945" s="195"/>
      <c r="F945" s="196"/>
      <c r="G945" s="196"/>
      <c r="H945" s="356"/>
      <c r="I945" s="356"/>
      <c r="J945" s="194"/>
    </row>
    <row r="946" spans="3:10">
      <c r="C946" s="355"/>
      <c r="D946" s="194"/>
      <c r="E946" s="195"/>
      <c r="F946" s="196"/>
      <c r="G946" s="196"/>
      <c r="H946" s="356"/>
      <c r="I946" s="356"/>
      <c r="J946" s="194"/>
    </row>
    <row r="947" spans="3:10">
      <c r="C947" s="355"/>
      <c r="D947" s="194"/>
      <c r="E947" s="195"/>
      <c r="F947" s="196"/>
      <c r="G947" s="196"/>
      <c r="H947" s="356"/>
      <c r="I947" s="356"/>
      <c r="J947" s="194"/>
    </row>
    <row r="948" spans="3:10">
      <c r="C948" s="355"/>
      <c r="D948" s="194"/>
      <c r="E948" s="195"/>
      <c r="F948" s="196"/>
      <c r="G948" s="196"/>
      <c r="H948" s="356"/>
      <c r="I948" s="356"/>
      <c r="J948" s="194"/>
    </row>
    <row r="949" spans="3:10">
      <c r="C949" s="355"/>
      <c r="D949" s="194"/>
      <c r="E949" s="195"/>
      <c r="F949" s="196"/>
      <c r="G949" s="196"/>
      <c r="H949" s="356"/>
      <c r="I949" s="356"/>
      <c r="J949" s="194"/>
    </row>
    <row r="950" spans="3:10">
      <c r="C950" s="355"/>
      <c r="D950" s="194"/>
      <c r="E950" s="195"/>
      <c r="F950" s="196"/>
      <c r="G950" s="196"/>
      <c r="H950" s="356"/>
      <c r="I950" s="356"/>
      <c r="J950" s="194"/>
    </row>
    <row r="951" spans="3:10">
      <c r="C951" s="355"/>
      <c r="D951" s="194"/>
      <c r="E951" s="195"/>
      <c r="F951" s="196"/>
      <c r="G951" s="196"/>
      <c r="H951" s="356"/>
      <c r="I951" s="356"/>
      <c r="J951" s="194"/>
    </row>
    <row r="952" spans="3:10">
      <c r="C952" s="355"/>
      <c r="D952" s="194"/>
      <c r="E952" s="195"/>
      <c r="F952" s="196"/>
      <c r="G952" s="196"/>
      <c r="H952" s="356"/>
      <c r="I952" s="356"/>
      <c r="J952" s="194"/>
    </row>
    <row r="953" spans="3:10">
      <c r="C953" s="355"/>
      <c r="D953" s="194"/>
      <c r="E953" s="195"/>
      <c r="F953" s="196"/>
      <c r="G953" s="196"/>
      <c r="H953" s="356"/>
      <c r="I953" s="356"/>
      <c r="J953" s="194"/>
    </row>
    <row r="954" spans="3:10">
      <c r="C954" s="355"/>
      <c r="D954" s="194"/>
      <c r="E954" s="195"/>
      <c r="F954" s="196"/>
      <c r="G954" s="196"/>
      <c r="H954" s="356"/>
      <c r="I954" s="356"/>
      <c r="J954" s="194"/>
    </row>
    <row r="955" spans="3:10">
      <c r="C955" s="355"/>
      <c r="D955" s="194"/>
      <c r="E955" s="195"/>
      <c r="F955" s="196"/>
      <c r="G955" s="196"/>
      <c r="H955" s="356"/>
      <c r="I955" s="356"/>
      <c r="J955" s="194"/>
    </row>
    <row r="956" spans="3:10">
      <c r="C956" s="355"/>
      <c r="D956" s="194"/>
      <c r="E956" s="195"/>
      <c r="F956" s="196"/>
      <c r="G956" s="196"/>
      <c r="H956" s="356"/>
      <c r="I956" s="356"/>
      <c r="J956" s="194"/>
    </row>
    <row r="957" spans="3:10">
      <c r="C957" s="355"/>
      <c r="D957" s="194"/>
      <c r="E957" s="195"/>
      <c r="F957" s="196"/>
      <c r="G957" s="196"/>
      <c r="H957" s="356"/>
      <c r="I957" s="356"/>
      <c r="J957" s="194"/>
    </row>
    <row r="958" spans="3:10">
      <c r="C958" s="355"/>
      <c r="D958" s="194"/>
      <c r="E958" s="195"/>
      <c r="F958" s="196"/>
      <c r="G958" s="196"/>
      <c r="H958" s="356"/>
      <c r="I958" s="356"/>
      <c r="J958" s="194"/>
    </row>
    <row r="959" spans="3:10">
      <c r="C959" s="355"/>
      <c r="D959" s="194"/>
      <c r="E959" s="195"/>
      <c r="F959" s="196"/>
      <c r="G959" s="196"/>
      <c r="H959" s="356"/>
      <c r="I959" s="356"/>
      <c r="J959" s="194"/>
    </row>
    <row r="960" spans="3:10">
      <c r="C960" s="355"/>
      <c r="D960" s="194"/>
      <c r="E960" s="195"/>
      <c r="F960" s="196"/>
      <c r="G960" s="196"/>
      <c r="H960" s="356"/>
      <c r="I960" s="356"/>
      <c r="J960" s="194"/>
    </row>
    <row r="961" spans="3:10">
      <c r="C961" s="355"/>
      <c r="D961" s="194"/>
      <c r="E961" s="195"/>
      <c r="F961" s="196"/>
      <c r="G961" s="196"/>
      <c r="H961" s="356"/>
      <c r="I961" s="356"/>
      <c r="J961" s="194"/>
    </row>
    <row r="962" spans="3:10">
      <c r="C962" s="355"/>
      <c r="D962" s="194"/>
      <c r="E962" s="195"/>
      <c r="F962" s="196"/>
      <c r="G962" s="196"/>
      <c r="H962" s="356"/>
      <c r="I962" s="356"/>
      <c r="J962" s="194"/>
    </row>
    <row r="963" spans="3:10">
      <c r="C963" s="355"/>
      <c r="D963" s="194"/>
      <c r="E963" s="195"/>
      <c r="F963" s="196"/>
      <c r="G963" s="196"/>
      <c r="H963" s="356"/>
      <c r="I963" s="356"/>
      <c r="J963" s="194"/>
    </row>
    <row r="964" spans="3:10">
      <c r="C964" s="355"/>
      <c r="D964" s="194"/>
      <c r="E964" s="195"/>
      <c r="F964" s="196"/>
      <c r="G964" s="196"/>
      <c r="H964" s="356"/>
      <c r="I964" s="356"/>
      <c r="J964" s="194"/>
    </row>
    <row r="965" spans="3:10">
      <c r="C965" s="355"/>
      <c r="D965" s="194"/>
      <c r="E965" s="195"/>
      <c r="F965" s="196"/>
      <c r="G965" s="196"/>
      <c r="H965" s="356"/>
      <c r="I965" s="356"/>
      <c r="J965" s="194"/>
    </row>
    <row r="966" spans="3:10">
      <c r="C966" s="355"/>
      <c r="D966" s="194"/>
      <c r="E966" s="195"/>
      <c r="F966" s="196"/>
      <c r="G966" s="196"/>
      <c r="H966" s="356"/>
      <c r="I966" s="356"/>
      <c r="J966" s="194"/>
    </row>
    <row r="967" spans="3:10">
      <c r="C967" s="355"/>
      <c r="D967" s="194"/>
      <c r="E967" s="195"/>
      <c r="F967" s="196"/>
      <c r="G967" s="196"/>
      <c r="H967" s="356"/>
      <c r="I967" s="356"/>
      <c r="J967" s="194"/>
    </row>
    <row r="968" spans="3:10">
      <c r="C968" s="355"/>
      <c r="D968" s="194"/>
      <c r="E968" s="195"/>
      <c r="F968" s="196"/>
      <c r="G968" s="196"/>
      <c r="H968" s="356"/>
      <c r="I968" s="356"/>
      <c r="J968" s="194"/>
    </row>
    <row r="969" spans="3:10">
      <c r="C969" s="355"/>
      <c r="D969" s="194"/>
      <c r="E969" s="195"/>
      <c r="F969" s="196"/>
      <c r="G969" s="196"/>
      <c r="H969" s="356"/>
      <c r="I969" s="356"/>
      <c r="J969" s="194"/>
    </row>
    <row r="970" spans="3:10">
      <c r="C970" s="355"/>
      <c r="D970" s="194"/>
      <c r="E970" s="195"/>
      <c r="F970" s="196"/>
      <c r="G970" s="196"/>
      <c r="H970" s="356"/>
      <c r="I970" s="356"/>
      <c r="J970" s="194"/>
    </row>
    <row r="971" spans="3:10">
      <c r="C971" s="355"/>
      <c r="D971" s="194"/>
      <c r="E971" s="195"/>
      <c r="F971" s="196"/>
      <c r="G971" s="196"/>
      <c r="H971" s="356"/>
      <c r="I971" s="356"/>
      <c r="J971" s="194"/>
    </row>
    <row r="972" spans="3:10">
      <c r="C972" s="355"/>
      <c r="D972" s="194"/>
      <c r="E972" s="195"/>
      <c r="F972" s="196"/>
      <c r="G972" s="196"/>
      <c r="H972" s="356"/>
      <c r="I972" s="356"/>
      <c r="J972" s="194"/>
    </row>
    <row r="973" spans="3:10">
      <c r="C973" s="355"/>
      <c r="D973" s="194"/>
      <c r="E973" s="195"/>
      <c r="F973" s="196"/>
      <c r="G973" s="196"/>
      <c r="H973" s="356"/>
      <c r="I973" s="356"/>
      <c r="J973" s="194"/>
    </row>
    <row r="974" spans="3:10">
      <c r="C974" s="355"/>
      <c r="D974" s="194"/>
      <c r="E974" s="195"/>
      <c r="F974" s="196"/>
      <c r="G974" s="196"/>
      <c r="H974" s="356"/>
      <c r="I974" s="356"/>
      <c r="J974" s="194"/>
    </row>
    <row r="975" spans="3:10">
      <c r="C975" s="355"/>
      <c r="D975" s="194"/>
      <c r="E975" s="195"/>
      <c r="F975" s="196"/>
      <c r="G975" s="196"/>
      <c r="H975" s="356"/>
      <c r="I975" s="356"/>
      <c r="J975" s="194"/>
    </row>
    <row r="976" spans="3:10">
      <c r="C976" s="355"/>
      <c r="D976" s="194"/>
      <c r="E976" s="195"/>
      <c r="F976" s="196"/>
      <c r="G976" s="196"/>
      <c r="H976" s="356"/>
      <c r="I976" s="356"/>
      <c r="J976" s="194"/>
    </row>
    <row r="977" spans="3:10">
      <c r="C977" s="355"/>
      <c r="D977" s="194"/>
      <c r="E977" s="195"/>
      <c r="F977" s="196"/>
      <c r="G977" s="196"/>
      <c r="H977" s="356"/>
      <c r="I977" s="356"/>
      <c r="J977" s="194"/>
    </row>
    <row r="978" spans="3:10">
      <c r="C978" s="355"/>
      <c r="D978" s="194"/>
      <c r="E978" s="195"/>
      <c r="F978" s="196"/>
      <c r="G978" s="196"/>
      <c r="H978" s="356"/>
      <c r="I978" s="356"/>
      <c r="J978" s="194"/>
    </row>
    <row r="979" spans="3:10">
      <c r="C979" s="355"/>
      <c r="D979" s="194"/>
      <c r="E979" s="195"/>
      <c r="F979" s="196"/>
      <c r="G979" s="196"/>
      <c r="H979" s="356"/>
      <c r="I979" s="356"/>
      <c r="J979" s="194"/>
    </row>
    <row r="980" spans="3:10">
      <c r="C980" s="355"/>
      <c r="D980" s="194"/>
      <c r="E980" s="195"/>
      <c r="F980" s="196"/>
      <c r="G980" s="196"/>
      <c r="H980" s="356"/>
      <c r="I980" s="356"/>
      <c r="J980" s="194"/>
    </row>
    <row r="981" spans="3:10">
      <c r="C981" s="355"/>
      <c r="D981" s="194"/>
      <c r="E981" s="195"/>
      <c r="F981" s="196"/>
      <c r="G981" s="196"/>
      <c r="H981" s="356"/>
      <c r="I981" s="356"/>
      <c r="J981" s="194"/>
    </row>
    <row r="982" spans="3:10">
      <c r="C982" s="355"/>
      <c r="D982" s="194"/>
      <c r="E982" s="195"/>
      <c r="F982" s="196"/>
      <c r="G982" s="196"/>
      <c r="H982" s="356"/>
      <c r="I982" s="356"/>
      <c r="J982" s="194"/>
    </row>
    <row r="983" spans="3:10">
      <c r="C983" s="355"/>
      <c r="D983" s="194"/>
      <c r="E983" s="195"/>
      <c r="F983" s="196"/>
      <c r="G983" s="196"/>
      <c r="H983" s="356"/>
      <c r="I983" s="356"/>
      <c r="J983" s="194"/>
    </row>
    <row r="984" spans="3:10">
      <c r="C984" s="355"/>
      <c r="D984" s="194"/>
      <c r="E984" s="195"/>
      <c r="F984" s="196"/>
      <c r="G984" s="196"/>
      <c r="H984" s="356"/>
      <c r="I984" s="356"/>
      <c r="J984" s="194"/>
    </row>
    <row r="985" spans="3:10">
      <c r="C985" s="355"/>
      <c r="D985" s="194"/>
      <c r="E985" s="195"/>
      <c r="F985" s="196"/>
      <c r="G985" s="196"/>
      <c r="H985" s="356"/>
      <c r="I985" s="356"/>
      <c r="J985" s="194"/>
    </row>
    <row r="986" spans="3:10">
      <c r="C986" s="355"/>
      <c r="D986" s="194"/>
      <c r="E986" s="195"/>
      <c r="F986" s="196"/>
      <c r="G986" s="196"/>
      <c r="H986" s="356"/>
      <c r="I986" s="356"/>
      <c r="J986" s="194"/>
    </row>
    <row r="987" spans="3:10">
      <c r="C987" s="355"/>
      <c r="D987" s="194"/>
      <c r="E987" s="195"/>
      <c r="F987" s="196"/>
      <c r="G987" s="196"/>
      <c r="H987" s="356"/>
      <c r="I987" s="356"/>
      <c r="J987" s="194"/>
    </row>
    <row r="988" spans="3:10">
      <c r="C988" s="355"/>
      <c r="D988" s="194"/>
      <c r="E988" s="195"/>
      <c r="F988" s="196"/>
      <c r="G988" s="196"/>
      <c r="H988" s="356"/>
      <c r="I988" s="356"/>
      <c r="J988" s="194"/>
    </row>
    <row r="989" spans="3:10">
      <c r="C989" s="355"/>
      <c r="D989" s="194"/>
      <c r="E989" s="195"/>
      <c r="F989" s="196"/>
      <c r="G989" s="196"/>
      <c r="H989" s="356"/>
      <c r="I989" s="356"/>
      <c r="J989" s="194"/>
    </row>
    <row r="990" spans="3:10">
      <c r="C990" s="355"/>
      <c r="D990" s="194"/>
      <c r="E990" s="195"/>
      <c r="F990" s="196"/>
      <c r="G990" s="196"/>
      <c r="H990" s="356"/>
      <c r="I990" s="356"/>
      <c r="J990" s="194"/>
    </row>
    <row r="991" spans="3:10">
      <c r="C991" s="355"/>
      <c r="D991" s="194"/>
      <c r="E991" s="195"/>
      <c r="F991" s="196"/>
      <c r="G991" s="196"/>
      <c r="H991" s="356"/>
      <c r="I991" s="356"/>
      <c r="J991" s="194"/>
    </row>
    <row r="992" spans="3:10">
      <c r="C992" s="355"/>
      <c r="D992" s="194"/>
      <c r="E992" s="195"/>
      <c r="F992" s="196"/>
      <c r="G992" s="196"/>
      <c r="H992" s="356"/>
      <c r="I992" s="356"/>
      <c r="J992" s="194"/>
    </row>
    <row r="993" spans="3:10">
      <c r="C993" s="355"/>
      <c r="D993" s="194"/>
      <c r="E993" s="195"/>
      <c r="F993" s="196"/>
      <c r="G993" s="196"/>
      <c r="H993" s="356"/>
      <c r="I993" s="356"/>
      <c r="J993" s="194"/>
    </row>
    <row r="994" spans="3:10">
      <c r="C994" s="355"/>
      <c r="D994" s="194"/>
      <c r="E994" s="195"/>
      <c r="F994" s="196"/>
      <c r="G994" s="196"/>
      <c r="H994" s="356"/>
      <c r="I994" s="356"/>
      <c r="J994" s="194"/>
    </row>
    <row r="995" spans="3:10">
      <c r="C995" s="355"/>
      <c r="D995" s="194"/>
      <c r="E995" s="195"/>
      <c r="F995" s="196"/>
      <c r="G995" s="196"/>
      <c r="H995" s="356"/>
      <c r="I995" s="356"/>
      <c r="J995" s="194"/>
    </row>
    <row r="996" spans="3:10">
      <c r="C996" s="355"/>
      <c r="D996" s="194"/>
      <c r="E996" s="195"/>
      <c r="F996" s="196"/>
      <c r="G996" s="196"/>
      <c r="H996" s="356"/>
      <c r="I996" s="356"/>
      <c r="J996" s="194"/>
    </row>
    <row r="997" spans="3:10">
      <c r="C997" s="355"/>
      <c r="D997" s="194"/>
      <c r="E997" s="195"/>
      <c r="F997" s="196"/>
      <c r="G997" s="196"/>
      <c r="H997" s="356"/>
      <c r="I997" s="356"/>
      <c r="J997" s="194"/>
    </row>
    <row r="998" spans="3:10">
      <c r="C998" s="355"/>
      <c r="D998" s="194"/>
      <c r="E998" s="195"/>
      <c r="F998" s="196"/>
      <c r="G998" s="196"/>
      <c r="H998" s="356"/>
      <c r="I998" s="356"/>
      <c r="J998" s="194"/>
    </row>
    <row r="999" spans="3:10">
      <c r="C999" s="355"/>
      <c r="D999" s="194"/>
      <c r="E999" s="195"/>
      <c r="F999" s="196"/>
      <c r="G999" s="196"/>
      <c r="H999" s="356"/>
      <c r="I999" s="356"/>
      <c r="J999" s="194"/>
    </row>
    <row r="1000" spans="3:10">
      <c r="C1000" s="355"/>
      <c r="D1000" s="194"/>
      <c r="E1000" s="195"/>
      <c r="F1000" s="196"/>
      <c r="G1000" s="196"/>
      <c r="H1000" s="356"/>
      <c r="I1000" s="356"/>
      <c r="J1000" s="194"/>
    </row>
    <row r="1001" spans="3:10">
      <c r="C1001" s="355"/>
      <c r="D1001" s="194"/>
      <c r="E1001" s="195"/>
      <c r="F1001" s="196"/>
      <c r="G1001" s="196"/>
      <c r="H1001" s="356"/>
      <c r="I1001" s="356"/>
      <c r="J1001" s="194"/>
    </row>
    <row r="1002" spans="3:10">
      <c r="C1002" s="355"/>
      <c r="D1002" s="194"/>
      <c r="E1002" s="195"/>
      <c r="F1002" s="196"/>
      <c r="G1002" s="196"/>
      <c r="H1002" s="356"/>
      <c r="I1002" s="356"/>
      <c r="J1002" s="194"/>
    </row>
    <row r="1003" spans="3:10">
      <c r="C1003" s="355"/>
      <c r="D1003" s="194"/>
      <c r="E1003" s="195"/>
      <c r="F1003" s="196"/>
      <c r="G1003" s="196"/>
      <c r="H1003" s="356"/>
      <c r="I1003" s="356"/>
      <c r="J1003" s="194"/>
    </row>
    <row r="1004" spans="3:10">
      <c r="C1004" s="355"/>
      <c r="D1004" s="194"/>
      <c r="E1004" s="195"/>
      <c r="F1004" s="196"/>
      <c r="G1004" s="196"/>
      <c r="H1004" s="356"/>
      <c r="I1004" s="356"/>
      <c r="J1004" s="194"/>
    </row>
    <row r="1005" spans="3:10">
      <c r="C1005" s="355"/>
      <c r="D1005" s="194"/>
      <c r="E1005" s="195"/>
      <c r="F1005" s="196"/>
      <c r="G1005" s="196"/>
      <c r="H1005" s="356"/>
      <c r="I1005" s="356"/>
      <c r="J1005" s="194"/>
    </row>
    <row r="1006" spans="3:10">
      <c r="C1006" s="355"/>
      <c r="D1006" s="194"/>
      <c r="E1006" s="195"/>
      <c r="F1006" s="196"/>
      <c r="G1006" s="196"/>
      <c r="H1006" s="356"/>
      <c r="I1006" s="356"/>
      <c r="J1006" s="194"/>
    </row>
    <row r="1007" spans="3:10">
      <c r="C1007" s="355"/>
      <c r="D1007" s="194"/>
      <c r="E1007" s="195"/>
      <c r="F1007" s="196"/>
      <c r="G1007" s="196"/>
      <c r="H1007" s="356"/>
      <c r="I1007" s="356"/>
      <c r="J1007" s="194"/>
    </row>
    <row r="1008" spans="3:10">
      <c r="C1008" s="355"/>
      <c r="D1008" s="194"/>
      <c r="E1008" s="195"/>
      <c r="F1008" s="196"/>
      <c r="G1008" s="196"/>
      <c r="H1008" s="356"/>
      <c r="I1008" s="356"/>
      <c r="J1008" s="194"/>
    </row>
    <row r="1009" spans="3:10">
      <c r="C1009" s="355"/>
      <c r="D1009" s="194"/>
      <c r="E1009" s="195"/>
      <c r="F1009" s="196"/>
      <c r="G1009" s="196"/>
      <c r="H1009" s="356"/>
      <c r="I1009" s="356"/>
      <c r="J1009" s="194"/>
    </row>
    <row r="1010" spans="3:10">
      <c r="C1010" s="355"/>
      <c r="D1010" s="194"/>
      <c r="E1010" s="195"/>
      <c r="F1010" s="196"/>
      <c r="G1010" s="196"/>
      <c r="H1010" s="356"/>
      <c r="I1010" s="356"/>
      <c r="J1010" s="194"/>
    </row>
    <row r="1011" spans="3:10">
      <c r="C1011" s="355"/>
      <c r="D1011" s="194"/>
      <c r="E1011" s="195"/>
      <c r="F1011" s="196"/>
      <c r="G1011" s="196"/>
      <c r="H1011" s="356"/>
      <c r="I1011" s="356"/>
      <c r="J1011" s="194"/>
    </row>
    <row r="1012" spans="3:10">
      <c r="C1012" s="355"/>
      <c r="D1012" s="194"/>
      <c r="E1012" s="195"/>
      <c r="F1012" s="196"/>
      <c r="G1012" s="196"/>
      <c r="H1012" s="356"/>
      <c r="I1012" s="356"/>
      <c r="J1012" s="194"/>
    </row>
    <row r="1013" spans="3:10">
      <c r="C1013" s="355"/>
      <c r="D1013" s="194"/>
      <c r="E1013" s="195"/>
      <c r="F1013" s="196"/>
      <c r="G1013" s="196"/>
      <c r="H1013" s="356"/>
      <c r="I1013" s="356"/>
      <c r="J1013" s="194"/>
    </row>
    <row r="1014" spans="3:10">
      <c r="C1014" s="355"/>
      <c r="D1014" s="194"/>
      <c r="E1014" s="195"/>
      <c r="F1014" s="196"/>
      <c r="G1014" s="196"/>
      <c r="H1014" s="356"/>
      <c r="I1014" s="356"/>
      <c r="J1014" s="194"/>
    </row>
    <row r="1015" spans="3:10">
      <c r="C1015" s="355"/>
      <c r="D1015" s="194"/>
      <c r="E1015" s="195"/>
      <c r="F1015" s="196"/>
      <c r="G1015" s="196"/>
      <c r="H1015" s="356"/>
      <c r="I1015" s="356"/>
      <c r="J1015" s="194"/>
    </row>
    <row r="1016" spans="3:10">
      <c r="C1016" s="355"/>
      <c r="D1016" s="194"/>
      <c r="E1016" s="195"/>
      <c r="F1016" s="196"/>
      <c r="G1016" s="196"/>
      <c r="H1016" s="356"/>
      <c r="I1016" s="356"/>
      <c r="J1016" s="194"/>
    </row>
    <row r="1017" spans="3:10">
      <c r="C1017" s="355"/>
      <c r="D1017" s="194"/>
      <c r="E1017" s="195"/>
      <c r="F1017" s="196"/>
      <c r="G1017" s="196"/>
      <c r="H1017" s="356"/>
      <c r="I1017" s="356"/>
      <c r="J1017" s="194"/>
    </row>
    <row r="1018" spans="3:10">
      <c r="C1018" s="355"/>
      <c r="D1018" s="194"/>
      <c r="E1018" s="195"/>
      <c r="F1018" s="196"/>
      <c r="G1018" s="196"/>
      <c r="H1018" s="356"/>
      <c r="I1018" s="356"/>
      <c r="J1018" s="194"/>
    </row>
    <row r="1019" spans="3:10">
      <c r="C1019" s="355"/>
      <c r="D1019" s="194"/>
      <c r="E1019" s="195"/>
      <c r="F1019" s="196"/>
      <c r="G1019" s="196"/>
      <c r="H1019" s="356"/>
      <c r="I1019" s="356"/>
      <c r="J1019" s="194"/>
    </row>
    <row r="1020" spans="3:10">
      <c r="C1020" s="355"/>
      <c r="D1020" s="194"/>
      <c r="E1020" s="195"/>
      <c r="F1020" s="196"/>
      <c r="G1020" s="196"/>
      <c r="H1020" s="356"/>
      <c r="I1020" s="356"/>
      <c r="J1020" s="194"/>
    </row>
    <row r="1021" spans="3:10">
      <c r="C1021" s="355"/>
      <c r="D1021" s="194"/>
      <c r="E1021" s="195"/>
      <c r="F1021" s="196"/>
      <c r="G1021" s="196"/>
      <c r="H1021" s="356"/>
      <c r="I1021" s="356"/>
      <c r="J1021" s="194"/>
    </row>
    <row r="1022" spans="3:10">
      <c r="C1022" s="355"/>
      <c r="D1022" s="194"/>
      <c r="E1022" s="195"/>
      <c r="F1022" s="196"/>
      <c r="G1022" s="196"/>
      <c r="H1022" s="356"/>
      <c r="I1022" s="356"/>
      <c r="J1022" s="194"/>
    </row>
    <row r="1023" spans="3:10">
      <c r="C1023" s="355"/>
      <c r="D1023" s="194"/>
      <c r="E1023" s="195"/>
      <c r="F1023" s="196"/>
      <c r="G1023" s="196"/>
      <c r="H1023" s="356"/>
      <c r="I1023" s="356"/>
      <c r="J1023" s="194"/>
    </row>
    <row r="1024" spans="3:10">
      <c r="C1024" s="355"/>
      <c r="D1024" s="194"/>
      <c r="E1024" s="195"/>
      <c r="F1024" s="196"/>
      <c r="G1024" s="196"/>
      <c r="H1024" s="356"/>
      <c r="I1024" s="356"/>
      <c r="J1024" s="194"/>
    </row>
    <row r="1025" spans="3:10">
      <c r="C1025" s="355"/>
      <c r="D1025" s="194"/>
      <c r="E1025" s="195"/>
      <c r="F1025" s="196"/>
      <c r="G1025" s="196"/>
      <c r="H1025" s="356"/>
      <c r="I1025" s="356"/>
      <c r="J1025" s="194"/>
    </row>
    <row r="1026" spans="3:10">
      <c r="C1026" s="355"/>
      <c r="D1026" s="194"/>
      <c r="E1026" s="195"/>
      <c r="F1026" s="196"/>
      <c r="G1026" s="196"/>
      <c r="H1026" s="356"/>
      <c r="I1026" s="356"/>
      <c r="J1026" s="194"/>
    </row>
    <row r="1027" spans="3:10">
      <c r="C1027" s="355"/>
      <c r="D1027" s="194"/>
      <c r="E1027" s="195"/>
      <c r="F1027" s="196"/>
      <c r="G1027" s="196"/>
      <c r="H1027" s="356"/>
      <c r="I1027" s="356"/>
      <c r="J1027" s="194"/>
    </row>
    <row r="1028" spans="3:10">
      <c r="C1028" s="355"/>
      <c r="D1028" s="194"/>
      <c r="E1028" s="195"/>
      <c r="F1028" s="196"/>
      <c r="G1028" s="196"/>
      <c r="H1028" s="356"/>
      <c r="I1028" s="356"/>
      <c r="J1028" s="194"/>
    </row>
    <row r="1029" spans="3:10">
      <c r="C1029" s="355"/>
      <c r="D1029" s="194"/>
      <c r="E1029" s="195"/>
      <c r="F1029" s="196"/>
      <c r="G1029" s="196"/>
      <c r="H1029" s="356"/>
      <c r="I1029" s="356"/>
      <c r="J1029" s="194"/>
    </row>
    <row r="1030" spans="3:10">
      <c r="C1030" s="355"/>
      <c r="D1030" s="194"/>
      <c r="E1030" s="195"/>
      <c r="F1030" s="196"/>
      <c r="G1030" s="196"/>
      <c r="H1030" s="356"/>
      <c r="I1030" s="356"/>
      <c r="J1030" s="194"/>
    </row>
    <row r="1031" spans="3:10">
      <c r="C1031" s="355"/>
      <c r="D1031" s="194"/>
      <c r="E1031" s="195"/>
      <c r="F1031" s="196"/>
      <c r="G1031" s="196"/>
      <c r="H1031" s="356"/>
      <c r="I1031" s="356"/>
      <c r="J1031" s="194"/>
    </row>
    <row r="1032" spans="3:10">
      <c r="C1032" s="355"/>
      <c r="D1032" s="194"/>
      <c r="E1032" s="195"/>
      <c r="F1032" s="196"/>
      <c r="G1032" s="196"/>
      <c r="H1032" s="356"/>
      <c r="I1032" s="356"/>
      <c r="J1032" s="194"/>
    </row>
    <row r="1033" spans="3:10">
      <c r="C1033" s="355"/>
      <c r="D1033" s="194"/>
      <c r="E1033" s="195"/>
      <c r="F1033" s="196"/>
      <c r="G1033" s="196"/>
      <c r="H1033" s="356"/>
      <c r="I1033" s="356"/>
      <c r="J1033" s="194"/>
    </row>
    <row r="1034" spans="3:10">
      <c r="C1034" s="355"/>
      <c r="D1034" s="194"/>
      <c r="E1034" s="195"/>
      <c r="F1034" s="196"/>
      <c r="G1034" s="196"/>
      <c r="H1034" s="356"/>
      <c r="I1034" s="356"/>
      <c r="J1034" s="194"/>
    </row>
    <row r="1035" spans="3:10">
      <c r="C1035" s="355"/>
      <c r="D1035" s="194"/>
      <c r="E1035" s="195"/>
      <c r="F1035" s="196"/>
      <c r="G1035" s="196"/>
      <c r="H1035" s="356"/>
      <c r="I1035" s="356"/>
      <c r="J1035" s="194"/>
    </row>
    <row r="1036" spans="3:10">
      <c r="C1036" s="355"/>
      <c r="D1036" s="194"/>
      <c r="E1036" s="195"/>
      <c r="F1036" s="196"/>
      <c r="G1036" s="196"/>
      <c r="H1036" s="356"/>
      <c r="I1036" s="356"/>
      <c r="J1036" s="194"/>
    </row>
    <row r="1037" spans="3:10">
      <c r="C1037" s="355"/>
      <c r="D1037" s="194"/>
      <c r="E1037" s="195"/>
      <c r="F1037" s="196"/>
      <c r="G1037" s="196"/>
      <c r="H1037" s="356"/>
      <c r="I1037" s="356"/>
      <c r="J1037" s="194"/>
    </row>
    <row r="1038" spans="3:10">
      <c r="C1038" s="355"/>
      <c r="D1038" s="194"/>
      <c r="E1038" s="195"/>
      <c r="F1038" s="196"/>
      <c r="G1038" s="196"/>
      <c r="H1038" s="356"/>
      <c r="I1038" s="356"/>
      <c r="J1038" s="194"/>
    </row>
    <row r="1039" spans="3:10">
      <c r="C1039" s="355"/>
      <c r="D1039" s="194"/>
      <c r="E1039" s="195"/>
      <c r="F1039" s="196"/>
      <c r="G1039" s="196"/>
      <c r="H1039" s="356"/>
      <c r="I1039" s="356"/>
      <c r="J1039" s="194"/>
    </row>
    <row r="1040" spans="3:10">
      <c r="C1040" s="355"/>
      <c r="D1040" s="194"/>
      <c r="E1040" s="195"/>
      <c r="F1040" s="196"/>
      <c r="G1040" s="196"/>
      <c r="H1040" s="356"/>
      <c r="I1040" s="356"/>
      <c r="J1040" s="194"/>
    </row>
    <row r="1041" spans="3:10">
      <c r="C1041" s="355"/>
      <c r="D1041" s="194"/>
      <c r="E1041" s="195"/>
      <c r="F1041" s="196"/>
      <c r="G1041" s="196"/>
      <c r="H1041" s="356"/>
      <c r="I1041" s="356"/>
      <c r="J1041" s="194"/>
    </row>
    <row r="1042" spans="3:10">
      <c r="C1042" s="355"/>
      <c r="D1042" s="194"/>
      <c r="E1042" s="195"/>
      <c r="F1042" s="196"/>
      <c r="G1042" s="196"/>
      <c r="H1042" s="356"/>
      <c r="I1042" s="356"/>
      <c r="J1042" s="194"/>
    </row>
    <row r="1043" spans="3:10">
      <c r="C1043" s="355"/>
      <c r="D1043" s="194"/>
      <c r="E1043" s="195"/>
      <c r="F1043" s="196"/>
      <c r="G1043" s="196"/>
      <c r="H1043" s="356"/>
      <c r="I1043" s="356"/>
      <c r="J1043" s="194"/>
    </row>
    <row r="1044" spans="3:10">
      <c r="C1044" s="355"/>
      <c r="D1044" s="194"/>
      <c r="E1044" s="195"/>
      <c r="F1044" s="196"/>
      <c r="G1044" s="196"/>
      <c r="H1044" s="356"/>
      <c r="I1044" s="356"/>
      <c r="J1044" s="194"/>
    </row>
    <row r="1045" spans="3:10">
      <c r="C1045" s="355"/>
      <c r="D1045" s="194"/>
      <c r="E1045" s="195"/>
      <c r="F1045" s="196"/>
      <c r="G1045" s="196"/>
      <c r="H1045" s="356"/>
      <c r="I1045" s="356"/>
      <c r="J1045" s="194"/>
    </row>
    <row r="1046" spans="3:10">
      <c r="C1046" s="355"/>
      <c r="D1046" s="194"/>
      <c r="E1046" s="195"/>
      <c r="F1046" s="196"/>
      <c r="G1046" s="196"/>
      <c r="H1046" s="356"/>
      <c r="I1046" s="356"/>
      <c r="J1046" s="194"/>
    </row>
    <row r="1047" spans="3:10">
      <c r="C1047" s="355"/>
      <c r="D1047" s="194"/>
      <c r="E1047" s="195"/>
      <c r="F1047" s="196"/>
      <c r="G1047" s="196"/>
      <c r="H1047" s="356"/>
      <c r="I1047" s="356"/>
      <c r="J1047" s="194"/>
    </row>
    <row r="1048" spans="3:10">
      <c r="C1048" s="355"/>
      <c r="D1048" s="194"/>
      <c r="E1048" s="195"/>
      <c r="F1048" s="196"/>
      <c r="G1048" s="196"/>
      <c r="H1048" s="356"/>
      <c r="I1048" s="356"/>
      <c r="J1048" s="194"/>
    </row>
    <row r="1049" spans="3:10">
      <c r="C1049" s="355"/>
      <c r="D1049" s="194"/>
      <c r="E1049" s="195"/>
      <c r="F1049" s="196"/>
      <c r="G1049" s="196"/>
      <c r="H1049" s="356"/>
      <c r="I1049" s="356"/>
      <c r="J1049" s="194"/>
    </row>
    <row r="1050" spans="3:10">
      <c r="C1050" s="355"/>
      <c r="D1050" s="194"/>
      <c r="E1050" s="195"/>
      <c r="F1050" s="196"/>
      <c r="G1050" s="196"/>
      <c r="H1050" s="356"/>
      <c r="I1050" s="356"/>
      <c r="J1050" s="194"/>
    </row>
    <row r="1051" spans="3:10">
      <c r="C1051" s="355"/>
      <c r="D1051" s="194"/>
      <c r="E1051" s="195"/>
      <c r="F1051" s="196"/>
      <c r="G1051" s="196"/>
      <c r="H1051" s="356"/>
      <c r="I1051" s="356"/>
      <c r="J1051" s="194"/>
    </row>
    <row r="1052" spans="3:10">
      <c r="C1052" s="355"/>
      <c r="D1052" s="194"/>
      <c r="E1052" s="195"/>
      <c r="F1052" s="196"/>
      <c r="G1052" s="196"/>
      <c r="H1052" s="356"/>
      <c r="I1052" s="356"/>
      <c r="J1052" s="194"/>
    </row>
    <row r="1053" spans="3:10">
      <c r="C1053" s="355"/>
      <c r="D1053" s="194"/>
      <c r="E1053" s="195"/>
      <c r="F1053" s="196"/>
      <c r="G1053" s="196"/>
      <c r="H1053" s="356"/>
      <c r="I1053" s="356"/>
      <c r="J1053" s="194"/>
    </row>
    <row r="1054" spans="3:10">
      <c r="C1054" s="355"/>
      <c r="D1054" s="194"/>
      <c r="E1054" s="195"/>
      <c r="F1054" s="196"/>
      <c r="G1054" s="196"/>
      <c r="H1054" s="356"/>
      <c r="I1054" s="356"/>
      <c r="J1054" s="194"/>
    </row>
    <row r="1055" spans="3:10">
      <c r="C1055" s="355"/>
      <c r="D1055" s="194"/>
      <c r="E1055" s="195"/>
      <c r="F1055" s="196"/>
      <c r="G1055" s="196"/>
      <c r="H1055" s="356"/>
      <c r="I1055" s="356"/>
      <c r="J1055" s="194"/>
    </row>
    <row r="1056" spans="3:10">
      <c r="C1056" s="355"/>
      <c r="D1056" s="194"/>
      <c r="E1056" s="195"/>
      <c r="F1056" s="196"/>
      <c r="G1056" s="196"/>
      <c r="H1056" s="356"/>
      <c r="I1056" s="356"/>
      <c r="J1056" s="194"/>
    </row>
    <row r="1057" spans="3:10">
      <c r="C1057" s="355"/>
      <c r="D1057" s="194"/>
      <c r="E1057" s="195"/>
      <c r="F1057" s="196"/>
      <c r="G1057" s="196"/>
      <c r="H1057" s="356"/>
      <c r="I1057" s="356"/>
      <c r="J1057" s="194"/>
    </row>
    <row r="1058" spans="3:10">
      <c r="C1058" s="355"/>
      <c r="D1058" s="194"/>
      <c r="E1058" s="195"/>
      <c r="F1058" s="196"/>
      <c r="G1058" s="196"/>
      <c r="H1058" s="356"/>
      <c r="I1058" s="356"/>
      <c r="J1058" s="194"/>
    </row>
    <row r="1059" spans="3:10">
      <c r="C1059" s="355"/>
      <c r="D1059" s="194"/>
      <c r="E1059" s="195"/>
      <c r="F1059" s="196"/>
      <c r="G1059" s="196"/>
      <c r="H1059" s="356"/>
      <c r="I1059" s="356"/>
      <c r="J1059" s="194"/>
    </row>
    <row r="1060" spans="3:10">
      <c r="C1060" s="355"/>
      <c r="D1060" s="194"/>
      <c r="E1060" s="195"/>
      <c r="F1060" s="196"/>
      <c r="G1060" s="196"/>
      <c r="H1060" s="356"/>
      <c r="I1060" s="356"/>
      <c r="J1060" s="194"/>
    </row>
    <row r="1061" spans="3:10">
      <c r="C1061" s="355"/>
      <c r="D1061" s="194"/>
      <c r="E1061" s="195"/>
      <c r="F1061" s="196"/>
      <c r="G1061" s="196"/>
      <c r="H1061" s="356"/>
      <c r="I1061" s="356"/>
      <c r="J1061" s="194"/>
    </row>
    <row r="1062" spans="3:10">
      <c r="C1062" s="355"/>
      <c r="D1062" s="194"/>
      <c r="E1062" s="195"/>
      <c r="F1062" s="196"/>
      <c r="G1062" s="196"/>
      <c r="H1062" s="356"/>
      <c r="I1062" s="356"/>
      <c r="J1062" s="194"/>
    </row>
    <row r="1063" spans="3:10">
      <c r="C1063" s="355"/>
      <c r="D1063" s="194"/>
      <c r="E1063" s="195"/>
      <c r="F1063" s="196"/>
      <c r="G1063" s="196"/>
      <c r="H1063" s="356"/>
      <c r="I1063" s="356"/>
      <c r="J1063" s="194"/>
    </row>
    <row r="1064" spans="3:10">
      <c r="C1064" s="355"/>
      <c r="D1064" s="194"/>
      <c r="E1064" s="195"/>
      <c r="F1064" s="196"/>
      <c r="G1064" s="196"/>
      <c r="H1064" s="356"/>
      <c r="I1064" s="356"/>
      <c r="J1064" s="194"/>
    </row>
    <row r="1065" spans="3:10">
      <c r="C1065" s="355"/>
      <c r="D1065" s="194"/>
      <c r="E1065" s="195"/>
      <c r="F1065" s="196"/>
      <c r="G1065" s="196"/>
      <c r="H1065" s="356"/>
      <c r="I1065" s="356"/>
      <c r="J1065" s="194"/>
    </row>
    <row r="1066" spans="3:10">
      <c r="C1066" s="355"/>
      <c r="D1066" s="194"/>
      <c r="E1066" s="195"/>
      <c r="F1066" s="196"/>
      <c r="G1066" s="196"/>
      <c r="H1066" s="356"/>
      <c r="I1066" s="356"/>
      <c r="J1066" s="194"/>
    </row>
    <row r="1067" spans="3:10">
      <c r="C1067" s="355"/>
      <c r="D1067" s="194"/>
      <c r="E1067" s="195"/>
      <c r="F1067" s="196"/>
      <c r="G1067" s="196"/>
      <c r="H1067" s="356"/>
      <c r="I1067" s="356"/>
      <c r="J1067" s="194"/>
    </row>
    <row r="1068" spans="3:10">
      <c r="C1068" s="355"/>
      <c r="D1068" s="194"/>
      <c r="E1068" s="195"/>
      <c r="F1068" s="196"/>
      <c r="G1068" s="196"/>
      <c r="H1068" s="356"/>
      <c r="I1068" s="356"/>
      <c r="J1068" s="194"/>
    </row>
    <row r="1069" spans="3:10">
      <c r="C1069" s="355"/>
      <c r="D1069" s="194"/>
      <c r="E1069" s="195"/>
      <c r="F1069" s="196"/>
      <c r="G1069" s="196"/>
      <c r="H1069" s="356"/>
      <c r="I1069" s="356"/>
      <c r="J1069" s="194"/>
    </row>
    <row r="1070" spans="3:10">
      <c r="C1070" s="355"/>
      <c r="D1070" s="194"/>
      <c r="E1070" s="195"/>
      <c r="F1070" s="196"/>
      <c r="G1070" s="196"/>
      <c r="H1070" s="356"/>
      <c r="I1070" s="356"/>
      <c r="J1070" s="194"/>
    </row>
    <row r="1071" spans="3:10">
      <c r="C1071" s="355"/>
      <c r="D1071" s="194"/>
      <c r="E1071" s="195"/>
      <c r="F1071" s="196"/>
      <c r="G1071" s="196"/>
      <c r="H1071" s="356"/>
      <c r="I1071" s="356"/>
      <c r="J1071" s="194"/>
    </row>
    <row r="1072" spans="3:10">
      <c r="C1072" s="355"/>
      <c r="D1072" s="194"/>
      <c r="E1072" s="195"/>
      <c r="F1072" s="196"/>
      <c r="G1072" s="196"/>
      <c r="H1072" s="356"/>
      <c r="I1072" s="356"/>
      <c r="J1072" s="194"/>
    </row>
    <row r="1073" spans="3:10">
      <c r="C1073" s="355"/>
      <c r="D1073" s="194"/>
      <c r="E1073" s="195"/>
      <c r="F1073" s="196"/>
      <c r="G1073" s="196"/>
      <c r="H1073" s="356"/>
      <c r="I1073" s="356"/>
      <c r="J1073" s="194"/>
    </row>
    <row r="1074" spans="3:10">
      <c r="C1074" s="355"/>
      <c r="D1074" s="194"/>
      <c r="E1074" s="195"/>
      <c r="F1074" s="196"/>
      <c r="G1074" s="196"/>
      <c r="H1074" s="356"/>
      <c r="I1074" s="356"/>
      <c r="J1074" s="194"/>
    </row>
    <row r="1075" spans="3:10">
      <c r="C1075" s="355"/>
      <c r="D1075" s="194"/>
      <c r="E1075" s="195"/>
      <c r="F1075" s="196"/>
      <c r="G1075" s="196"/>
      <c r="H1075" s="356"/>
      <c r="I1075" s="356"/>
      <c r="J1075" s="194"/>
    </row>
    <row r="1076" spans="3:10">
      <c r="C1076" s="355"/>
      <c r="D1076" s="194"/>
      <c r="E1076" s="195"/>
      <c r="F1076" s="196"/>
      <c r="G1076" s="196"/>
      <c r="H1076" s="356"/>
      <c r="I1076" s="356"/>
      <c r="J1076" s="194"/>
    </row>
    <row r="1077" spans="3:10">
      <c r="C1077" s="355"/>
      <c r="D1077" s="194"/>
      <c r="E1077" s="195"/>
      <c r="F1077" s="196"/>
      <c r="G1077" s="196"/>
      <c r="H1077" s="356"/>
      <c r="I1077" s="356"/>
      <c r="J1077" s="194"/>
    </row>
    <row r="1078" spans="3:10">
      <c r="C1078" s="355"/>
      <c r="D1078" s="194"/>
      <c r="E1078" s="195"/>
      <c r="F1078" s="196"/>
      <c r="G1078" s="196"/>
      <c r="H1078" s="356"/>
      <c r="I1078" s="356"/>
      <c r="J1078" s="194"/>
    </row>
    <row r="1079" spans="3:10">
      <c r="C1079" s="355"/>
      <c r="D1079" s="194"/>
      <c r="E1079" s="195"/>
      <c r="F1079" s="196"/>
      <c r="G1079" s="196"/>
      <c r="H1079" s="356"/>
      <c r="I1079" s="356"/>
      <c r="J1079" s="194"/>
    </row>
    <row r="1080" spans="3:10">
      <c r="C1080" s="355"/>
      <c r="D1080" s="194"/>
      <c r="E1080" s="195"/>
      <c r="F1080" s="196"/>
      <c r="G1080" s="196"/>
      <c r="H1080" s="356"/>
      <c r="I1080" s="356"/>
      <c r="J1080" s="194"/>
    </row>
    <row r="1081" spans="3:10">
      <c r="C1081" s="355"/>
      <c r="D1081" s="194"/>
      <c r="E1081" s="195"/>
      <c r="F1081" s="196"/>
      <c r="G1081" s="196"/>
      <c r="H1081" s="356"/>
      <c r="I1081" s="356"/>
      <c r="J1081" s="194"/>
    </row>
    <row r="1082" spans="3:10">
      <c r="C1082" s="355"/>
      <c r="D1082" s="194"/>
      <c r="E1082" s="195"/>
      <c r="F1082" s="196"/>
      <c r="G1082" s="196"/>
      <c r="H1082" s="356"/>
      <c r="I1082" s="356"/>
      <c r="J1082" s="194"/>
    </row>
    <row r="1083" spans="3:10">
      <c r="C1083" s="355"/>
      <c r="D1083" s="194"/>
      <c r="E1083" s="195"/>
      <c r="F1083" s="196"/>
      <c r="G1083" s="196"/>
      <c r="H1083" s="356"/>
      <c r="I1083" s="356"/>
      <c r="J1083" s="194"/>
    </row>
    <row r="1084" spans="3:10">
      <c r="C1084" s="355"/>
      <c r="D1084" s="194"/>
      <c r="E1084" s="195"/>
      <c r="F1084" s="196"/>
      <c r="G1084" s="196"/>
      <c r="H1084" s="356"/>
      <c r="I1084" s="356"/>
      <c r="J1084" s="194"/>
    </row>
    <row r="1085" spans="3:10">
      <c r="C1085" s="355"/>
      <c r="D1085" s="194"/>
      <c r="E1085" s="195"/>
      <c r="F1085" s="196"/>
      <c r="G1085" s="196"/>
      <c r="H1085" s="356"/>
      <c r="I1085" s="356"/>
      <c r="J1085" s="194"/>
    </row>
    <row r="1086" spans="3:10">
      <c r="C1086" s="355"/>
      <c r="D1086" s="194"/>
      <c r="E1086" s="195"/>
      <c r="F1086" s="196"/>
      <c r="G1086" s="196"/>
      <c r="H1086" s="356"/>
      <c r="I1086" s="356"/>
      <c r="J1086" s="194"/>
    </row>
    <row r="1087" spans="3:10">
      <c r="C1087" s="355"/>
      <c r="D1087" s="194"/>
      <c r="E1087" s="195"/>
      <c r="F1087" s="196"/>
      <c r="G1087" s="196"/>
      <c r="H1087" s="356"/>
      <c r="I1087" s="356"/>
      <c r="J1087" s="194"/>
    </row>
    <row r="1088" spans="3:10">
      <c r="C1088" s="355"/>
      <c r="D1088" s="194"/>
      <c r="E1088" s="195"/>
      <c r="F1088" s="196"/>
      <c r="G1088" s="196"/>
      <c r="H1088" s="356"/>
      <c r="I1088" s="356"/>
      <c r="J1088" s="194"/>
    </row>
    <row r="1089" spans="3:10">
      <c r="C1089" s="355"/>
      <c r="D1089" s="194"/>
      <c r="E1089" s="195"/>
      <c r="F1089" s="196"/>
      <c r="G1089" s="196"/>
      <c r="H1089" s="356"/>
      <c r="I1089" s="356"/>
      <c r="J1089" s="194"/>
    </row>
    <row r="1090" spans="3:10">
      <c r="C1090" s="355"/>
      <c r="D1090" s="194"/>
      <c r="E1090" s="195"/>
      <c r="F1090" s="196"/>
      <c r="G1090" s="196"/>
      <c r="H1090" s="356"/>
      <c r="I1090" s="356"/>
      <c r="J1090" s="194"/>
    </row>
    <row r="1091" spans="3:10">
      <c r="C1091" s="355"/>
      <c r="D1091" s="194"/>
      <c r="E1091" s="195"/>
      <c r="F1091" s="196"/>
      <c r="G1091" s="196"/>
      <c r="H1091" s="356"/>
      <c r="I1091" s="356"/>
      <c r="J1091" s="194"/>
    </row>
    <row r="1092" spans="3:10">
      <c r="C1092" s="355"/>
      <c r="D1092" s="194"/>
      <c r="E1092" s="195"/>
      <c r="F1092" s="196"/>
      <c r="G1092" s="196"/>
      <c r="H1092" s="356"/>
      <c r="I1092" s="356"/>
      <c r="J1092" s="194"/>
    </row>
    <row r="1093" spans="3:10">
      <c r="C1093" s="355"/>
      <c r="D1093" s="194"/>
      <c r="E1093" s="195"/>
      <c r="F1093" s="196"/>
      <c r="G1093" s="196"/>
      <c r="H1093" s="356"/>
      <c r="I1093" s="356"/>
      <c r="J1093" s="194"/>
    </row>
    <row r="1094" spans="3:10">
      <c r="C1094" s="355"/>
      <c r="D1094" s="194"/>
      <c r="E1094" s="195"/>
      <c r="F1094" s="196"/>
      <c r="G1094" s="196"/>
      <c r="H1094" s="356"/>
      <c r="I1094" s="356"/>
      <c r="J1094" s="194"/>
    </row>
    <row r="1095" spans="3:10">
      <c r="C1095" s="355"/>
      <c r="D1095" s="194"/>
      <c r="E1095" s="195"/>
      <c r="F1095" s="196"/>
      <c r="G1095" s="196"/>
      <c r="H1095" s="356"/>
      <c r="I1095" s="356"/>
      <c r="J1095" s="194"/>
    </row>
    <row r="1096" spans="3:10">
      <c r="C1096" s="355"/>
      <c r="D1096" s="194"/>
      <c r="E1096" s="195"/>
      <c r="F1096" s="196"/>
      <c r="G1096" s="196"/>
      <c r="H1096" s="356"/>
      <c r="I1096" s="356"/>
      <c r="J1096" s="194"/>
    </row>
    <row r="1097" spans="3:10">
      <c r="C1097" s="355"/>
      <c r="D1097" s="194"/>
      <c r="E1097" s="195"/>
      <c r="F1097" s="196"/>
      <c r="G1097" s="196"/>
      <c r="H1097" s="356"/>
      <c r="I1097" s="356"/>
      <c r="J1097" s="194"/>
    </row>
    <row r="1098" spans="3:10">
      <c r="C1098" s="355"/>
      <c r="D1098" s="194"/>
      <c r="E1098" s="195"/>
      <c r="F1098" s="196"/>
      <c r="G1098" s="196"/>
      <c r="H1098" s="356"/>
      <c r="I1098" s="356"/>
      <c r="J1098" s="194"/>
    </row>
    <row r="1099" spans="3:10">
      <c r="C1099" s="355"/>
      <c r="D1099" s="194"/>
      <c r="E1099" s="195"/>
      <c r="F1099" s="196"/>
      <c r="G1099" s="196"/>
      <c r="H1099" s="356"/>
      <c r="I1099" s="356"/>
      <c r="J1099" s="194"/>
    </row>
    <row r="1100" spans="3:10">
      <c r="C1100" s="355"/>
      <c r="D1100" s="194"/>
      <c r="E1100" s="195"/>
      <c r="F1100" s="196"/>
      <c r="G1100" s="196"/>
      <c r="H1100" s="356"/>
      <c r="I1100" s="356"/>
      <c r="J1100" s="194"/>
    </row>
    <row r="1101" spans="3:10">
      <c r="C1101" s="355"/>
      <c r="D1101" s="194"/>
      <c r="E1101" s="195"/>
      <c r="F1101" s="196"/>
      <c r="G1101" s="196"/>
      <c r="H1101" s="356"/>
      <c r="I1101" s="356"/>
      <c r="J1101" s="194"/>
    </row>
    <row r="1102" spans="3:10">
      <c r="C1102" s="355"/>
      <c r="D1102" s="194"/>
      <c r="E1102" s="195"/>
      <c r="F1102" s="196"/>
      <c r="G1102" s="196"/>
      <c r="H1102" s="356"/>
      <c r="I1102" s="356"/>
      <c r="J1102" s="194"/>
    </row>
    <row r="1103" spans="3:10">
      <c r="C1103" s="355"/>
      <c r="D1103" s="194"/>
      <c r="E1103" s="195"/>
      <c r="F1103" s="196"/>
      <c r="G1103" s="196"/>
      <c r="H1103" s="356"/>
      <c r="I1103" s="356"/>
      <c r="J1103" s="194"/>
    </row>
    <row r="1104" spans="3:10">
      <c r="C1104" s="355"/>
      <c r="D1104" s="194"/>
      <c r="E1104" s="195"/>
      <c r="F1104" s="196"/>
      <c r="G1104" s="196"/>
      <c r="H1104" s="356"/>
      <c r="I1104" s="356"/>
      <c r="J1104" s="194"/>
    </row>
    <row r="1105" spans="3:10">
      <c r="C1105" s="355"/>
      <c r="D1105" s="194"/>
      <c r="E1105" s="195"/>
      <c r="F1105" s="196"/>
      <c r="G1105" s="196"/>
      <c r="H1105" s="356"/>
      <c r="I1105" s="356"/>
      <c r="J1105" s="194"/>
    </row>
    <row r="1106" spans="3:10">
      <c r="C1106" s="355"/>
      <c r="D1106" s="194"/>
      <c r="E1106" s="195"/>
      <c r="F1106" s="196"/>
      <c r="G1106" s="196"/>
      <c r="H1106" s="356"/>
      <c r="I1106" s="356"/>
      <c r="J1106" s="194"/>
    </row>
    <row r="1107" spans="3:10">
      <c r="C1107" s="355"/>
      <c r="D1107" s="194"/>
      <c r="E1107" s="195"/>
      <c r="F1107" s="196"/>
      <c r="G1107" s="196"/>
      <c r="H1107" s="356"/>
      <c r="I1107" s="356"/>
      <c r="J1107" s="194"/>
    </row>
    <row r="1108" spans="3:10">
      <c r="C1108" s="355"/>
      <c r="D1108" s="194"/>
      <c r="E1108" s="195"/>
      <c r="F1108" s="196"/>
      <c r="G1108" s="196"/>
      <c r="H1108" s="356"/>
      <c r="I1108" s="356"/>
      <c r="J1108" s="194"/>
    </row>
    <row r="1109" spans="3:10">
      <c r="C1109" s="355"/>
      <c r="D1109" s="194"/>
      <c r="E1109" s="195"/>
      <c r="F1109" s="196"/>
      <c r="G1109" s="196"/>
      <c r="H1109" s="356"/>
      <c r="I1109" s="356"/>
      <c r="J1109" s="194"/>
    </row>
    <row r="1110" spans="3:10">
      <c r="C1110" s="355"/>
      <c r="D1110" s="194"/>
      <c r="E1110" s="195"/>
      <c r="F1110" s="196"/>
      <c r="G1110" s="196"/>
      <c r="H1110" s="356"/>
      <c r="I1110" s="356"/>
      <c r="J1110" s="194"/>
    </row>
    <row r="1111" spans="3:10">
      <c r="C1111" s="355"/>
      <c r="D1111" s="194"/>
      <c r="E1111" s="195"/>
      <c r="F1111" s="196"/>
      <c r="G1111" s="196"/>
      <c r="H1111" s="356"/>
      <c r="I1111" s="356"/>
      <c r="J1111" s="194"/>
    </row>
    <row r="1112" spans="3:10">
      <c r="C1112" s="355"/>
      <c r="D1112" s="194"/>
      <c r="E1112" s="195"/>
      <c r="F1112" s="196"/>
      <c r="G1112" s="196"/>
      <c r="H1112" s="356"/>
      <c r="I1112" s="356"/>
      <c r="J1112" s="194"/>
    </row>
    <row r="1113" spans="3:10">
      <c r="C1113" s="355"/>
      <c r="D1113" s="194"/>
      <c r="E1113" s="195"/>
      <c r="F1113" s="196"/>
      <c r="G1113" s="196"/>
      <c r="H1113" s="356"/>
      <c r="I1113" s="356"/>
      <c r="J1113" s="194"/>
    </row>
    <row r="1114" spans="3:10">
      <c r="C1114" s="355"/>
      <c r="D1114" s="194"/>
      <c r="E1114" s="195"/>
      <c r="F1114" s="196"/>
      <c r="G1114" s="196"/>
      <c r="H1114" s="356"/>
      <c r="I1114" s="356"/>
      <c r="J1114" s="194"/>
    </row>
    <row r="1115" spans="3:10">
      <c r="C1115" s="355"/>
      <c r="D1115" s="194"/>
      <c r="E1115" s="195"/>
      <c r="F1115" s="196"/>
      <c r="G1115" s="196"/>
      <c r="H1115" s="356"/>
      <c r="I1115" s="356"/>
      <c r="J1115" s="194"/>
    </row>
    <row r="1116" spans="3:10">
      <c r="C1116" s="355"/>
      <c r="D1116" s="194"/>
      <c r="E1116" s="195"/>
      <c r="F1116" s="196"/>
      <c r="G1116" s="196"/>
      <c r="H1116" s="356"/>
      <c r="I1116" s="356"/>
      <c r="J1116" s="194"/>
    </row>
    <row r="1117" spans="3:10">
      <c r="C1117" s="355"/>
      <c r="D1117" s="194"/>
      <c r="E1117" s="195"/>
      <c r="F1117" s="196"/>
      <c r="G1117" s="196"/>
      <c r="H1117" s="356"/>
      <c r="I1117" s="356"/>
      <c r="J1117" s="194"/>
    </row>
    <row r="1118" spans="3:10">
      <c r="C1118" s="355"/>
      <c r="D1118" s="194"/>
      <c r="E1118" s="195"/>
      <c r="F1118" s="196"/>
      <c r="G1118" s="196"/>
      <c r="H1118" s="356"/>
      <c r="I1118" s="356"/>
      <c r="J1118" s="194"/>
    </row>
    <row r="1119" spans="3:10">
      <c r="C1119" s="355"/>
      <c r="D1119" s="194"/>
      <c r="E1119" s="195"/>
      <c r="F1119" s="196"/>
      <c r="G1119" s="196"/>
      <c r="H1119" s="356"/>
      <c r="I1119" s="356"/>
      <c r="J1119" s="194"/>
    </row>
    <row r="1120" spans="3:10">
      <c r="C1120" s="355"/>
      <c r="D1120" s="194"/>
      <c r="E1120" s="195"/>
      <c r="F1120" s="196"/>
      <c r="G1120" s="196"/>
      <c r="H1120" s="356"/>
      <c r="I1120" s="356"/>
      <c r="J1120" s="194"/>
    </row>
    <row r="1121" spans="3:10">
      <c r="C1121" s="355"/>
      <c r="D1121" s="194"/>
      <c r="E1121" s="195"/>
      <c r="F1121" s="196"/>
      <c r="G1121" s="196"/>
      <c r="H1121" s="356"/>
      <c r="I1121" s="356"/>
      <c r="J1121" s="194"/>
    </row>
    <row r="1122" spans="3:10">
      <c r="C1122" s="355"/>
      <c r="D1122" s="194"/>
      <c r="E1122" s="195"/>
      <c r="F1122" s="196"/>
      <c r="G1122" s="196"/>
      <c r="H1122" s="356"/>
      <c r="I1122" s="356"/>
      <c r="J1122" s="194"/>
    </row>
    <row r="1123" spans="3:10">
      <c r="C1123" s="355"/>
      <c r="D1123" s="194"/>
      <c r="E1123" s="195"/>
      <c r="F1123" s="196"/>
      <c r="G1123" s="196"/>
      <c r="H1123" s="356"/>
      <c r="I1123" s="356"/>
      <c r="J1123" s="194"/>
    </row>
    <row r="1124" spans="3:10">
      <c r="C1124" s="355"/>
      <c r="D1124" s="194"/>
      <c r="E1124" s="195"/>
      <c r="F1124" s="196"/>
      <c r="G1124" s="196"/>
      <c r="H1124" s="356"/>
      <c r="I1124" s="356"/>
      <c r="J1124" s="194"/>
    </row>
    <row r="1125" spans="3:10">
      <c r="C1125" s="355"/>
      <c r="D1125" s="194"/>
      <c r="E1125" s="195"/>
      <c r="F1125" s="196"/>
      <c r="G1125" s="196"/>
      <c r="H1125" s="356"/>
      <c r="I1125" s="356"/>
      <c r="J1125" s="194"/>
    </row>
    <row r="1126" spans="3:10">
      <c r="C1126" s="355"/>
      <c r="D1126" s="194"/>
      <c r="E1126" s="195"/>
      <c r="F1126" s="196"/>
      <c r="G1126" s="196"/>
      <c r="H1126" s="356"/>
      <c r="I1126" s="356"/>
      <c r="J1126" s="194"/>
    </row>
    <row r="1127" spans="3:10">
      <c r="C1127" s="355"/>
      <c r="D1127" s="194"/>
      <c r="E1127" s="195"/>
      <c r="F1127" s="196"/>
      <c r="G1127" s="196"/>
      <c r="H1127" s="356"/>
      <c r="I1127" s="356"/>
      <c r="J1127" s="194"/>
    </row>
    <row r="1128" spans="3:10">
      <c r="C1128" s="355"/>
      <c r="D1128" s="194"/>
      <c r="E1128" s="195"/>
      <c r="F1128" s="196"/>
      <c r="G1128" s="196"/>
      <c r="H1128" s="356"/>
      <c r="I1128" s="356"/>
      <c r="J1128" s="194"/>
    </row>
    <row r="1129" spans="3:10">
      <c r="C1129" s="355"/>
      <c r="D1129" s="194"/>
      <c r="E1129" s="195"/>
      <c r="F1129" s="196"/>
      <c r="G1129" s="196"/>
      <c r="H1129" s="356"/>
      <c r="I1129" s="356"/>
      <c r="J1129" s="194"/>
    </row>
    <row r="1130" spans="3:10">
      <c r="C1130" s="355"/>
      <c r="D1130" s="194"/>
      <c r="E1130" s="195"/>
      <c r="F1130" s="196"/>
      <c r="G1130" s="196"/>
      <c r="H1130" s="356"/>
      <c r="I1130" s="356"/>
      <c r="J1130" s="194"/>
    </row>
    <row r="1131" spans="3:10">
      <c r="C1131" s="355"/>
      <c r="D1131" s="194"/>
      <c r="E1131" s="195"/>
      <c r="F1131" s="196"/>
      <c r="G1131" s="196"/>
      <c r="H1131" s="356"/>
      <c r="I1131" s="356"/>
      <c r="J1131" s="194"/>
    </row>
    <row r="1132" spans="3:10">
      <c r="C1132" s="355"/>
      <c r="D1132" s="194"/>
      <c r="E1132" s="195"/>
      <c r="F1132" s="196"/>
      <c r="G1132" s="196"/>
      <c r="H1132" s="356"/>
      <c r="I1132" s="356"/>
      <c r="J1132" s="194"/>
    </row>
    <row r="1133" spans="3:10">
      <c r="C1133" s="355"/>
      <c r="D1133" s="194"/>
      <c r="E1133" s="195"/>
      <c r="F1133" s="196"/>
      <c r="G1133" s="196"/>
      <c r="H1133" s="356"/>
      <c r="I1133" s="356"/>
      <c r="J1133" s="194"/>
    </row>
    <row r="1134" spans="3:10">
      <c r="C1134" s="355"/>
      <c r="D1134" s="194"/>
      <c r="E1134" s="195"/>
      <c r="F1134" s="196"/>
      <c r="G1134" s="196"/>
      <c r="H1134" s="356"/>
      <c r="I1134" s="356"/>
      <c r="J1134" s="194"/>
    </row>
    <row r="1135" spans="3:10">
      <c r="C1135" s="355"/>
      <c r="D1135" s="194"/>
      <c r="E1135" s="195"/>
      <c r="F1135" s="196"/>
      <c r="G1135" s="196"/>
      <c r="H1135" s="356"/>
      <c r="I1135" s="356"/>
      <c r="J1135" s="194"/>
    </row>
    <row r="1136" spans="3:10">
      <c r="C1136" s="355"/>
      <c r="D1136" s="194"/>
      <c r="E1136" s="195"/>
      <c r="F1136" s="196"/>
      <c r="G1136" s="196"/>
      <c r="H1136" s="356"/>
      <c r="I1136" s="356"/>
      <c r="J1136" s="194"/>
    </row>
    <row r="1137" spans="3:10">
      <c r="C1137" s="355"/>
      <c r="D1137" s="194"/>
      <c r="E1137" s="195"/>
      <c r="F1137" s="196"/>
      <c r="G1137" s="196"/>
      <c r="H1137" s="356"/>
      <c r="I1137" s="356"/>
      <c r="J1137" s="194"/>
    </row>
    <row r="1138" spans="3:10">
      <c r="C1138" s="355"/>
      <c r="D1138" s="194"/>
      <c r="E1138" s="195"/>
      <c r="F1138" s="196"/>
      <c r="G1138" s="196"/>
      <c r="H1138" s="356"/>
      <c r="I1138" s="356"/>
      <c r="J1138" s="194"/>
    </row>
    <row r="1139" spans="3:10">
      <c r="C1139" s="355"/>
      <c r="D1139" s="194"/>
      <c r="E1139" s="195"/>
      <c r="F1139" s="196"/>
      <c r="G1139" s="196"/>
      <c r="H1139" s="356"/>
      <c r="I1139" s="356"/>
      <c r="J1139" s="194"/>
    </row>
    <row r="1140" spans="3:10">
      <c r="C1140" s="355"/>
      <c r="D1140" s="194"/>
      <c r="E1140" s="195"/>
      <c r="F1140" s="196"/>
      <c r="G1140" s="196"/>
      <c r="H1140" s="356"/>
      <c r="I1140" s="356"/>
      <c r="J1140" s="194"/>
    </row>
    <row r="1141" spans="3:10">
      <c r="C1141" s="355"/>
      <c r="D1141" s="194"/>
      <c r="E1141" s="195"/>
      <c r="F1141" s="196"/>
      <c r="G1141" s="196"/>
      <c r="H1141" s="356"/>
      <c r="I1141" s="356"/>
      <c r="J1141" s="194"/>
    </row>
    <row r="1142" spans="3:10">
      <c r="C1142" s="355"/>
      <c r="D1142" s="194"/>
      <c r="E1142" s="195"/>
      <c r="F1142" s="196"/>
      <c r="G1142" s="196"/>
      <c r="H1142" s="356"/>
      <c r="I1142" s="356"/>
      <c r="J1142" s="194"/>
    </row>
    <row r="1143" spans="3:10">
      <c r="C1143" s="355"/>
      <c r="D1143" s="194"/>
      <c r="E1143" s="195"/>
      <c r="F1143" s="196"/>
      <c r="G1143" s="196"/>
      <c r="H1143" s="356"/>
      <c r="I1143" s="356"/>
      <c r="J1143" s="194"/>
    </row>
    <row r="1144" spans="3:10">
      <c r="C1144" s="355"/>
      <c r="D1144" s="194"/>
      <c r="E1144" s="195"/>
      <c r="F1144" s="196"/>
      <c r="G1144" s="196"/>
      <c r="H1144" s="356"/>
      <c r="I1144" s="356"/>
      <c r="J1144" s="194"/>
    </row>
    <row r="1145" spans="3:10">
      <c r="C1145" s="355"/>
      <c r="D1145" s="194"/>
      <c r="E1145" s="195"/>
      <c r="F1145" s="196"/>
      <c r="G1145" s="196"/>
      <c r="H1145" s="356"/>
      <c r="I1145" s="356"/>
      <c r="J1145" s="194"/>
    </row>
    <row r="1146" spans="3:10">
      <c r="C1146" s="355"/>
      <c r="D1146" s="194"/>
      <c r="E1146" s="195"/>
      <c r="F1146" s="196"/>
      <c r="G1146" s="196"/>
      <c r="H1146" s="356"/>
      <c r="I1146" s="356"/>
      <c r="J1146" s="194"/>
    </row>
    <row r="1147" spans="3:10">
      <c r="C1147" s="355"/>
      <c r="D1147" s="194"/>
      <c r="E1147" s="195"/>
      <c r="F1147" s="196"/>
      <c r="G1147" s="196"/>
      <c r="H1147" s="356"/>
      <c r="I1147" s="356"/>
      <c r="J1147" s="194"/>
    </row>
    <row r="1148" spans="3:10">
      <c r="C1148" s="355"/>
      <c r="D1148" s="194"/>
      <c r="E1148" s="195"/>
      <c r="F1148" s="196"/>
      <c r="G1148" s="196"/>
      <c r="H1148" s="356"/>
      <c r="I1148" s="356"/>
      <c r="J1148" s="194"/>
    </row>
    <row r="1149" spans="3:10">
      <c r="C1149" s="355"/>
      <c r="D1149" s="194"/>
      <c r="E1149" s="195"/>
      <c r="F1149" s="196"/>
      <c r="G1149" s="196"/>
      <c r="H1149" s="356"/>
      <c r="I1149" s="356"/>
      <c r="J1149" s="194"/>
    </row>
    <row r="1150" spans="3:10">
      <c r="C1150" s="355"/>
      <c r="D1150" s="194"/>
      <c r="E1150" s="195"/>
      <c r="F1150" s="196"/>
      <c r="G1150" s="196"/>
      <c r="H1150" s="356"/>
      <c r="I1150" s="356"/>
      <c r="J1150" s="194"/>
    </row>
    <row r="1151" spans="3:10">
      <c r="C1151" s="355"/>
      <c r="D1151" s="194"/>
      <c r="E1151" s="195"/>
      <c r="F1151" s="196"/>
      <c r="G1151" s="196"/>
      <c r="H1151" s="356"/>
      <c r="I1151" s="356"/>
      <c r="J1151" s="194"/>
    </row>
    <row r="1152" spans="3:10">
      <c r="C1152" s="355"/>
      <c r="D1152" s="194"/>
      <c r="E1152" s="195"/>
      <c r="F1152" s="196"/>
      <c r="G1152" s="196"/>
      <c r="H1152" s="356"/>
      <c r="I1152" s="356"/>
      <c r="J1152" s="194"/>
    </row>
    <row r="1153" spans="3:10">
      <c r="C1153" s="355"/>
      <c r="D1153" s="194"/>
      <c r="E1153" s="195"/>
      <c r="F1153" s="196"/>
      <c r="G1153" s="196"/>
      <c r="H1153" s="356"/>
      <c r="I1153" s="356"/>
      <c r="J1153" s="194"/>
    </row>
    <row r="1154" spans="3:10">
      <c r="C1154" s="370"/>
      <c r="D1154" s="194"/>
      <c r="E1154" s="195"/>
      <c r="F1154" s="196"/>
      <c r="G1154" s="196"/>
      <c r="H1154" s="356"/>
      <c r="I1154" s="356"/>
      <c r="J1154" s="194"/>
    </row>
    <row r="1155" spans="3:10">
      <c r="C1155" s="370"/>
      <c r="D1155" s="194"/>
      <c r="E1155" s="195"/>
      <c r="F1155" s="196"/>
      <c r="G1155" s="196"/>
      <c r="H1155" s="356"/>
      <c r="I1155" s="356"/>
      <c r="J1155" s="194"/>
    </row>
    <row r="1156" spans="3:10">
      <c r="C1156" s="370"/>
      <c r="D1156" s="194"/>
      <c r="E1156" s="195"/>
      <c r="F1156" s="196"/>
      <c r="G1156" s="196"/>
      <c r="H1156" s="356"/>
      <c r="I1156" s="356"/>
      <c r="J1156" s="194"/>
    </row>
    <row r="1157" spans="3:10">
      <c r="C1157" s="370"/>
      <c r="D1157" s="194"/>
      <c r="E1157" s="195"/>
      <c r="F1157" s="196"/>
      <c r="G1157" s="196"/>
      <c r="H1157" s="356"/>
      <c r="I1157" s="356"/>
      <c r="J1157" s="194"/>
    </row>
    <row r="1158" spans="3:10">
      <c r="C1158" s="370"/>
      <c r="D1158" s="194"/>
      <c r="E1158" s="195"/>
      <c r="F1158" s="196"/>
      <c r="G1158" s="196"/>
      <c r="H1158" s="356"/>
      <c r="I1158" s="356"/>
      <c r="J1158" s="194"/>
    </row>
    <row r="1159" spans="3:10">
      <c r="C1159" s="370"/>
      <c r="D1159" s="194"/>
      <c r="E1159" s="195"/>
      <c r="F1159" s="196"/>
      <c r="G1159" s="196"/>
      <c r="H1159" s="356"/>
      <c r="I1159" s="356"/>
      <c r="J1159" s="194"/>
    </row>
    <row r="1160" spans="3:10">
      <c r="C1160" s="370"/>
      <c r="D1160" s="194"/>
      <c r="E1160" s="195"/>
      <c r="F1160" s="196"/>
      <c r="H1160" s="356"/>
      <c r="I1160" s="356"/>
      <c r="J1160" s="194"/>
    </row>
    <row r="1161" spans="3:10">
      <c r="C1161" s="370"/>
      <c r="D1161" s="194"/>
      <c r="E1161" s="195"/>
      <c r="F1161" s="196"/>
      <c r="H1161" s="356"/>
      <c r="I1161" s="356"/>
      <c r="J1161" s="194"/>
    </row>
    <row r="1162" spans="3:10">
      <c r="C1162" s="370"/>
      <c r="D1162" s="194"/>
      <c r="E1162" s="195"/>
      <c r="F1162" s="196"/>
      <c r="H1162" s="356"/>
      <c r="I1162" s="356"/>
      <c r="J1162" s="194"/>
    </row>
    <row r="1163" spans="3:10">
      <c r="C1163" s="370"/>
      <c r="D1163" s="194"/>
      <c r="E1163" s="195"/>
      <c r="F1163" s="196"/>
      <c r="H1163" s="356"/>
      <c r="I1163" s="356"/>
      <c r="J1163" s="194"/>
    </row>
    <row r="1164" spans="3:10">
      <c r="C1164" s="370"/>
      <c r="D1164" s="194"/>
      <c r="E1164" s="195"/>
      <c r="F1164" s="196"/>
      <c r="H1164" s="356"/>
      <c r="I1164" s="356"/>
      <c r="J1164" s="194"/>
    </row>
    <row r="1165" spans="3:10">
      <c r="C1165" s="370"/>
      <c r="D1165" s="194"/>
      <c r="E1165" s="195"/>
      <c r="F1165" s="196"/>
      <c r="H1165" s="356"/>
      <c r="I1165" s="356"/>
      <c r="J1165" s="194"/>
    </row>
    <row r="1166" spans="3:10">
      <c r="C1166" s="370"/>
      <c r="D1166" s="194"/>
      <c r="E1166" s="195"/>
      <c r="F1166" s="196"/>
      <c r="H1166" s="356"/>
      <c r="I1166" s="356"/>
      <c r="J1166" s="194"/>
    </row>
    <row r="1167" spans="3:10">
      <c r="C1167" s="370"/>
      <c r="D1167" s="194"/>
      <c r="E1167" s="195"/>
      <c r="F1167" s="196"/>
      <c r="H1167" s="356"/>
      <c r="I1167" s="356"/>
      <c r="J1167" s="194"/>
    </row>
    <row r="1168" spans="3:10">
      <c r="C1168" s="370"/>
      <c r="D1168" s="194"/>
      <c r="E1168" s="195"/>
      <c r="F1168" s="196"/>
      <c r="H1168" s="356"/>
      <c r="I1168" s="356"/>
      <c r="J1168" s="194"/>
    </row>
    <row r="1169" spans="3:10">
      <c r="C1169" s="370"/>
      <c r="D1169" s="194"/>
      <c r="E1169" s="195"/>
      <c r="F1169" s="196"/>
      <c r="H1169" s="356"/>
      <c r="I1169" s="356"/>
      <c r="J1169" s="194"/>
    </row>
    <row r="1170" spans="3:10">
      <c r="C1170" s="370"/>
      <c r="D1170" s="194"/>
      <c r="E1170" s="195"/>
      <c r="F1170" s="196"/>
      <c r="H1170" s="356"/>
      <c r="I1170" s="356"/>
      <c r="J1170" s="194"/>
    </row>
    <row r="1171" spans="3:10">
      <c r="C1171" s="370"/>
      <c r="D1171" s="194"/>
      <c r="E1171" s="195"/>
      <c r="F1171" s="196"/>
      <c r="H1171" s="356"/>
      <c r="I1171" s="356"/>
      <c r="J1171" s="194"/>
    </row>
    <row r="1172" spans="3:10">
      <c r="C1172" s="370"/>
      <c r="D1172" s="194"/>
      <c r="E1172" s="195"/>
      <c r="F1172" s="196"/>
      <c r="H1172" s="356"/>
      <c r="I1172" s="356"/>
      <c r="J1172" s="194"/>
    </row>
    <row r="1173" spans="3:10">
      <c r="C1173" s="370"/>
      <c r="D1173" s="194"/>
      <c r="E1173" s="195"/>
      <c r="F1173" s="196"/>
      <c r="H1173" s="356"/>
      <c r="I1173" s="356"/>
      <c r="J1173" s="194"/>
    </row>
    <row r="1174" spans="3:10">
      <c r="C1174" s="370"/>
      <c r="D1174" s="194"/>
      <c r="E1174" s="195"/>
      <c r="F1174" s="196"/>
      <c r="H1174" s="356"/>
      <c r="I1174" s="356"/>
    </row>
    <row r="1175" spans="3:10">
      <c r="C1175" s="370"/>
      <c r="D1175" s="194"/>
      <c r="E1175" s="195"/>
      <c r="F1175" s="196"/>
      <c r="H1175" s="356"/>
      <c r="I1175" s="356"/>
    </row>
    <row r="1176" spans="3:10">
      <c r="C1176" s="370"/>
      <c r="D1176" s="194"/>
      <c r="E1176" s="195"/>
      <c r="F1176" s="196"/>
      <c r="H1176" s="356"/>
      <c r="I1176" s="356"/>
    </row>
    <row r="1177" spans="3:10">
      <c r="C1177" s="370"/>
      <c r="D1177" s="194"/>
      <c r="E1177" s="195"/>
      <c r="F1177" s="196"/>
      <c r="H1177" s="356"/>
      <c r="I1177" s="356"/>
    </row>
    <row r="1178" spans="3:10">
      <c r="C1178" s="370"/>
      <c r="D1178" s="194"/>
      <c r="E1178" s="195"/>
      <c r="F1178" s="196"/>
      <c r="H1178" s="356"/>
      <c r="I1178" s="356"/>
    </row>
    <row r="1179" spans="3:10">
      <c r="C1179" s="370"/>
      <c r="D1179" s="194"/>
      <c r="E1179" s="195"/>
      <c r="F1179" s="196"/>
      <c r="H1179" s="356"/>
      <c r="I1179" s="356"/>
    </row>
    <row r="1180" spans="3:10">
      <c r="C1180" s="370"/>
      <c r="D1180" s="194"/>
      <c r="E1180" s="195"/>
      <c r="F1180" s="196"/>
      <c r="H1180" s="356"/>
      <c r="I1180" s="356"/>
    </row>
    <row r="1181" spans="3:10">
      <c r="C1181" s="370"/>
      <c r="D1181" s="194"/>
      <c r="E1181" s="195"/>
      <c r="F1181" s="196"/>
      <c r="H1181" s="356"/>
      <c r="I1181" s="356"/>
    </row>
    <row r="1182" spans="3:10">
      <c r="C1182" s="370"/>
      <c r="D1182" s="194"/>
      <c r="E1182" s="195"/>
      <c r="F1182" s="196"/>
      <c r="H1182" s="356"/>
      <c r="I1182" s="356"/>
    </row>
    <row r="1183" spans="3:10">
      <c r="C1183" s="370"/>
      <c r="D1183" s="194"/>
      <c r="E1183" s="195"/>
      <c r="F1183" s="196"/>
      <c r="H1183" s="356"/>
      <c r="I1183" s="356"/>
    </row>
    <row r="1184" spans="3:10">
      <c r="C1184" s="370"/>
      <c r="D1184" s="194"/>
      <c r="E1184" s="195"/>
      <c r="F1184" s="196"/>
      <c r="H1184" s="356"/>
      <c r="I1184" s="356"/>
    </row>
    <row r="1185" spans="3:9">
      <c r="C1185" s="370"/>
      <c r="D1185" s="194"/>
      <c r="E1185" s="195"/>
      <c r="F1185" s="196"/>
      <c r="H1185" s="356"/>
      <c r="I1185" s="356"/>
    </row>
    <row r="1186" spans="3:9">
      <c r="C1186" s="370"/>
      <c r="D1186" s="194"/>
      <c r="E1186" s="195"/>
      <c r="F1186" s="196"/>
      <c r="H1186" s="356"/>
      <c r="I1186" s="356"/>
    </row>
    <row r="1187" spans="3:9">
      <c r="C1187" s="370"/>
      <c r="D1187" s="194"/>
      <c r="E1187" s="195"/>
      <c r="F1187" s="196"/>
      <c r="H1187" s="356"/>
      <c r="I1187" s="356"/>
    </row>
    <row r="1188" spans="3:9">
      <c r="C1188" s="370"/>
      <c r="D1188" s="194"/>
      <c r="E1188" s="195"/>
      <c r="F1188" s="196"/>
      <c r="H1188" s="356"/>
      <c r="I1188" s="356"/>
    </row>
    <row r="1189" spans="3:9">
      <c r="C1189" s="370"/>
      <c r="D1189" s="194"/>
      <c r="E1189" s="195"/>
      <c r="F1189" s="196"/>
      <c r="H1189" s="356"/>
      <c r="I1189" s="356"/>
    </row>
    <row r="1190" spans="3:9">
      <c r="C1190" s="370"/>
      <c r="D1190" s="194"/>
      <c r="E1190" s="195"/>
      <c r="F1190" s="196"/>
      <c r="H1190" s="356"/>
      <c r="I1190" s="356"/>
    </row>
    <row r="1191" spans="3:9">
      <c r="C1191" s="370"/>
      <c r="D1191" s="194"/>
      <c r="E1191" s="195"/>
      <c r="F1191" s="196"/>
      <c r="H1191" s="356"/>
      <c r="I1191" s="356"/>
    </row>
    <row r="1192" spans="3:9">
      <c r="C1192" s="370"/>
      <c r="D1192" s="194"/>
      <c r="E1192" s="195"/>
      <c r="F1192" s="196"/>
      <c r="H1192" s="356"/>
      <c r="I1192" s="356"/>
    </row>
    <row r="1193" spans="3:9">
      <c r="C1193" s="370"/>
      <c r="D1193" s="194"/>
      <c r="E1193" s="195"/>
      <c r="F1193" s="196"/>
      <c r="H1193" s="356"/>
      <c r="I1193" s="356"/>
    </row>
    <row r="1194" spans="3:9">
      <c r="C1194" s="370"/>
      <c r="D1194" s="194"/>
      <c r="E1194" s="195"/>
      <c r="F1194" s="196"/>
      <c r="H1194" s="356"/>
      <c r="I1194" s="356"/>
    </row>
    <row r="1195" spans="3:9">
      <c r="C1195" s="370"/>
      <c r="D1195" s="194"/>
      <c r="E1195" s="195"/>
      <c r="F1195" s="196"/>
      <c r="H1195" s="356"/>
      <c r="I1195" s="356"/>
    </row>
    <row r="1196" spans="3:9">
      <c r="C1196" s="370"/>
      <c r="D1196" s="194"/>
      <c r="E1196" s="195"/>
      <c r="F1196" s="196"/>
      <c r="H1196" s="356"/>
      <c r="I1196" s="356"/>
    </row>
    <row r="1197" spans="3:9">
      <c r="C1197" s="370"/>
      <c r="D1197" s="194"/>
      <c r="E1197" s="195"/>
      <c r="F1197" s="196"/>
      <c r="H1197" s="356"/>
      <c r="I1197" s="356"/>
    </row>
    <row r="1198" spans="3:9">
      <c r="C1198" s="370"/>
      <c r="D1198" s="194"/>
      <c r="E1198" s="195"/>
      <c r="F1198" s="196"/>
      <c r="H1198" s="356"/>
      <c r="I1198" s="356"/>
    </row>
    <row r="1199" spans="3:9">
      <c r="C1199" s="370"/>
      <c r="D1199" s="194"/>
      <c r="E1199" s="195"/>
      <c r="F1199" s="196"/>
      <c r="H1199" s="356"/>
      <c r="I1199" s="356"/>
    </row>
    <row r="1200" spans="3:9">
      <c r="C1200" s="370"/>
      <c r="D1200" s="194"/>
      <c r="E1200" s="195"/>
      <c r="F1200" s="196"/>
      <c r="H1200" s="356"/>
      <c r="I1200" s="356"/>
    </row>
    <row r="1201" spans="3:9">
      <c r="C1201" s="370"/>
      <c r="D1201" s="194"/>
      <c r="E1201" s="195"/>
      <c r="F1201" s="196"/>
      <c r="H1201" s="356"/>
      <c r="I1201" s="356"/>
    </row>
    <row r="1202" spans="3:9">
      <c r="C1202" s="370"/>
      <c r="D1202" s="194"/>
      <c r="E1202" s="195"/>
      <c r="F1202" s="196"/>
      <c r="H1202" s="356"/>
      <c r="I1202" s="356"/>
    </row>
    <row r="1203" spans="3:9">
      <c r="C1203" s="370"/>
      <c r="D1203" s="194"/>
      <c r="E1203" s="195"/>
      <c r="F1203" s="196"/>
      <c r="H1203" s="356"/>
      <c r="I1203" s="356"/>
    </row>
    <row r="1204" spans="3:9">
      <c r="C1204" s="370"/>
      <c r="D1204" s="194"/>
      <c r="E1204" s="195"/>
      <c r="F1204" s="196"/>
      <c r="H1204" s="356"/>
      <c r="I1204" s="356"/>
    </row>
    <row r="1205" spans="3:9">
      <c r="C1205" s="370"/>
      <c r="D1205" s="194"/>
      <c r="E1205" s="195"/>
      <c r="F1205" s="196"/>
      <c r="H1205" s="356"/>
      <c r="I1205" s="356"/>
    </row>
    <row r="1206" spans="3:9">
      <c r="C1206" s="370"/>
      <c r="D1206" s="194"/>
      <c r="E1206" s="195"/>
      <c r="F1206" s="196"/>
      <c r="H1206" s="356"/>
      <c r="I1206" s="356"/>
    </row>
    <row r="1207" spans="3:9">
      <c r="C1207" s="370"/>
      <c r="D1207" s="194"/>
      <c r="E1207" s="195"/>
      <c r="F1207" s="196"/>
      <c r="H1207" s="356"/>
      <c r="I1207" s="356"/>
    </row>
    <row r="1208" spans="3:9">
      <c r="C1208" s="370"/>
      <c r="D1208" s="194"/>
      <c r="E1208" s="195"/>
      <c r="F1208" s="196"/>
      <c r="H1208" s="356"/>
      <c r="I1208" s="356"/>
    </row>
    <row r="1209" spans="3:9">
      <c r="C1209" s="370"/>
      <c r="D1209" s="194"/>
      <c r="E1209" s="195"/>
      <c r="F1209" s="196"/>
      <c r="H1209" s="356"/>
      <c r="I1209" s="356"/>
    </row>
    <row r="1210" spans="3:9">
      <c r="C1210" s="370"/>
      <c r="D1210" s="194"/>
      <c r="E1210" s="195"/>
      <c r="F1210" s="196"/>
      <c r="H1210" s="356"/>
      <c r="I1210" s="356"/>
    </row>
    <row r="1211" spans="3:9">
      <c r="C1211" s="370"/>
      <c r="D1211" s="194"/>
      <c r="E1211" s="195"/>
      <c r="F1211" s="196"/>
      <c r="H1211" s="356"/>
      <c r="I1211" s="356"/>
    </row>
    <row r="1212" spans="3:9">
      <c r="C1212" s="370"/>
      <c r="D1212" s="194"/>
      <c r="E1212" s="195"/>
      <c r="F1212" s="196"/>
      <c r="H1212" s="356"/>
      <c r="I1212" s="356"/>
    </row>
    <row r="1213" spans="3:9">
      <c r="C1213" s="370"/>
      <c r="D1213" s="194"/>
      <c r="E1213" s="195"/>
      <c r="F1213" s="196"/>
      <c r="H1213" s="356"/>
      <c r="I1213" s="356"/>
    </row>
    <row r="1214" spans="3:9">
      <c r="C1214" s="370"/>
      <c r="D1214" s="194"/>
      <c r="E1214" s="195"/>
      <c r="F1214" s="196"/>
      <c r="H1214" s="356"/>
      <c r="I1214" s="356"/>
    </row>
    <row r="1215" spans="3:9">
      <c r="C1215" s="370"/>
      <c r="D1215" s="194"/>
      <c r="E1215" s="195"/>
      <c r="F1215" s="196"/>
      <c r="H1215" s="356"/>
      <c r="I1215" s="356"/>
    </row>
    <row r="1216" spans="3:9">
      <c r="C1216" s="370"/>
      <c r="D1216" s="194"/>
      <c r="E1216" s="195"/>
      <c r="F1216" s="196"/>
      <c r="H1216" s="356"/>
      <c r="I1216" s="356"/>
    </row>
    <row r="1217" spans="3:9">
      <c r="C1217" s="370"/>
      <c r="D1217" s="194"/>
      <c r="E1217" s="195"/>
      <c r="F1217" s="196"/>
      <c r="H1217" s="198"/>
      <c r="I1217" s="191"/>
    </row>
    <row r="1218" spans="3:9">
      <c r="C1218" s="370"/>
      <c r="D1218" s="194"/>
      <c r="E1218" s="195"/>
      <c r="F1218" s="196"/>
      <c r="H1218" s="198"/>
      <c r="I1218" s="191"/>
    </row>
    <row r="1219" spans="3:9">
      <c r="C1219" s="370"/>
      <c r="D1219" s="194"/>
      <c r="E1219" s="195"/>
      <c r="F1219" s="196"/>
      <c r="H1219" s="198"/>
      <c r="I1219" s="191"/>
    </row>
    <row r="1220" spans="3:9">
      <c r="C1220" s="370"/>
      <c r="D1220" s="194"/>
      <c r="E1220" s="195"/>
      <c r="F1220" s="196"/>
      <c r="H1220" s="198"/>
      <c r="I1220" s="191"/>
    </row>
    <row r="1221" spans="3:9">
      <c r="C1221" s="370"/>
      <c r="D1221" s="194"/>
      <c r="E1221" s="195"/>
      <c r="F1221" s="196"/>
      <c r="H1221" s="198"/>
      <c r="I1221" s="191"/>
    </row>
    <row r="1222" spans="3:9">
      <c r="C1222" s="370"/>
      <c r="D1222" s="194"/>
      <c r="E1222" s="195"/>
      <c r="F1222" s="196"/>
      <c r="H1222" s="198"/>
      <c r="I1222" s="191"/>
    </row>
    <row r="1223" spans="3:9">
      <c r="C1223" s="370"/>
      <c r="D1223" s="194"/>
      <c r="E1223" s="195"/>
      <c r="F1223" s="196"/>
      <c r="H1223" s="198"/>
      <c r="I1223" s="191"/>
    </row>
    <row r="1224" spans="3:9">
      <c r="C1224" s="370"/>
      <c r="D1224" s="194"/>
      <c r="E1224" s="195"/>
      <c r="F1224" s="196"/>
      <c r="H1224" s="198"/>
      <c r="I1224" s="191"/>
    </row>
    <row r="1225" spans="3:9">
      <c r="C1225" s="370"/>
      <c r="D1225" s="194"/>
      <c r="E1225" s="195"/>
      <c r="F1225" s="196"/>
      <c r="H1225" s="198"/>
      <c r="I1225" s="191"/>
    </row>
    <row r="1226" spans="3:9">
      <c r="C1226" s="370"/>
      <c r="D1226" s="194"/>
      <c r="E1226" s="195"/>
      <c r="F1226" s="196"/>
      <c r="H1226" s="198"/>
      <c r="I1226" s="191"/>
    </row>
    <row r="1227" spans="3:9">
      <c r="C1227" s="370"/>
      <c r="D1227" s="194"/>
      <c r="E1227" s="195"/>
      <c r="F1227" s="196"/>
      <c r="H1227" s="198"/>
      <c r="I1227" s="191"/>
    </row>
    <row r="1228" spans="3:9">
      <c r="C1228" s="370"/>
      <c r="D1228" s="194"/>
      <c r="E1228" s="195"/>
      <c r="F1228" s="196"/>
      <c r="H1228" s="198"/>
      <c r="I1228" s="191"/>
    </row>
    <row r="1229" spans="3:9">
      <c r="C1229" s="370"/>
      <c r="D1229" s="194"/>
      <c r="E1229" s="195"/>
      <c r="F1229" s="196"/>
      <c r="H1229" s="198"/>
      <c r="I1229" s="191"/>
    </row>
    <row r="1230" spans="3:9">
      <c r="C1230" s="370"/>
      <c r="D1230" s="194"/>
      <c r="E1230" s="195"/>
      <c r="F1230" s="196"/>
      <c r="H1230" s="198"/>
      <c r="I1230" s="191"/>
    </row>
    <row r="1231" spans="3:9">
      <c r="C1231" s="370"/>
      <c r="D1231" s="194"/>
      <c r="E1231" s="195"/>
      <c r="F1231" s="196"/>
      <c r="H1231" s="198"/>
      <c r="I1231" s="191"/>
    </row>
    <row r="1232" spans="3:9">
      <c r="C1232" s="370"/>
      <c r="D1232" s="194"/>
      <c r="E1232" s="195"/>
      <c r="F1232" s="196"/>
      <c r="H1232" s="198"/>
      <c r="I1232" s="191"/>
    </row>
    <row r="1233" spans="3:9">
      <c r="C1233" s="370"/>
      <c r="D1233" s="194"/>
      <c r="E1233" s="195"/>
      <c r="F1233" s="196"/>
      <c r="H1233" s="198"/>
      <c r="I1233" s="191"/>
    </row>
    <row r="1234" spans="3:9">
      <c r="C1234" s="370"/>
      <c r="D1234" s="194"/>
      <c r="E1234" s="195"/>
      <c r="F1234" s="196"/>
      <c r="H1234" s="198"/>
      <c r="I1234" s="191"/>
    </row>
    <row r="1235" spans="3:9">
      <c r="C1235" s="371"/>
      <c r="E1235" s="195"/>
      <c r="F1235" s="196"/>
      <c r="H1235" s="198"/>
      <c r="I1235" s="191"/>
    </row>
    <row r="1236" spans="3:9">
      <c r="C1236" s="371"/>
      <c r="E1236" s="195"/>
      <c r="F1236" s="196"/>
      <c r="H1236" s="198"/>
      <c r="I1236" s="191"/>
    </row>
    <row r="1237" spans="3:9">
      <c r="C1237" s="371"/>
      <c r="E1237" s="195"/>
      <c r="F1237" s="196"/>
      <c r="H1237" s="198"/>
      <c r="I1237" s="191"/>
    </row>
    <row r="1238" spans="3:9">
      <c r="C1238" s="371"/>
      <c r="E1238" s="195"/>
      <c r="F1238" s="196"/>
      <c r="H1238" s="198"/>
      <c r="I1238" s="191"/>
    </row>
    <row r="1239" spans="3:9">
      <c r="C1239" s="371"/>
      <c r="E1239" s="195"/>
      <c r="F1239" s="196"/>
      <c r="H1239" s="198"/>
      <c r="I1239" s="191"/>
    </row>
    <row r="1240" spans="3:9">
      <c r="C1240" s="371"/>
      <c r="E1240" s="195"/>
      <c r="F1240" s="196"/>
      <c r="H1240" s="198"/>
      <c r="I1240" s="191"/>
    </row>
    <row r="1241" spans="3:9">
      <c r="C1241" s="145"/>
      <c r="E1241" s="195"/>
      <c r="F1241" s="196"/>
      <c r="H1241" s="198"/>
      <c r="I1241" s="191"/>
    </row>
    <row r="1242" spans="3:9">
      <c r="C1242" s="145"/>
      <c r="E1242" s="195"/>
      <c r="F1242" s="196"/>
      <c r="H1242" s="198"/>
      <c r="I1242" s="191"/>
    </row>
    <row r="1243" spans="3:9">
      <c r="C1243" s="145"/>
      <c r="E1243" s="195"/>
      <c r="F1243" s="196"/>
    </row>
    <row r="1244" spans="3:9">
      <c r="C1244" s="145"/>
      <c r="E1244" s="195"/>
      <c r="F1244" s="196"/>
    </row>
    <row r="1245" spans="3:9">
      <c r="C1245" s="145"/>
      <c r="E1245" s="195"/>
      <c r="F1245" s="196"/>
    </row>
    <row r="1246" spans="3:9">
      <c r="C1246" s="145"/>
      <c r="E1246" s="195"/>
      <c r="F1246" s="196"/>
    </row>
    <row r="1247" spans="3:9">
      <c r="C1247" s="145"/>
      <c r="E1247" s="195"/>
      <c r="F1247" s="196"/>
    </row>
    <row r="1248" spans="3:9">
      <c r="C1248" s="145"/>
      <c r="E1248" s="195"/>
      <c r="F1248" s="196"/>
    </row>
    <row r="1249" spans="3:6">
      <c r="C1249" s="145"/>
      <c r="E1249" s="195"/>
      <c r="F1249" s="196"/>
    </row>
    <row r="1250" spans="3:6">
      <c r="C1250" s="145"/>
      <c r="E1250" s="195"/>
      <c r="F1250" s="196"/>
    </row>
    <row r="1251" spans="3:6">
      <c r="C1251" s="145"/>
      <c r="E1251" s="195"/>
      <c r="F1251" s="196"/>
    </row>
    <row r="1252" spans="3:6">
      <c r="C1252" s="145"/>
      <c r="E1252" s="195"/>
      <c r="F1252" s="196"/>
    </row>
    <row r="1253" spans="3:6">
      <c r="C1253" s="145"/>
      <c r="E1253" s="195"/>
      <c r="F1253" s="196"/>
    </row>
    <row r="1254" spans="3:6">
      <c r="C1254" s="145"/>
      <c r="E1254" s="195"/>
      <c r="F1254" s="196"/>
    </row>
    <row r="1255" spans="3:6">
      <c r="C1255" s="145"/>
      <c r="E1255" s="195"/>
      <c r="F1255" s="196"/>
    </row>
    <row r="1256" spans="3:6">
      <c r="C1256" s="145"/>
      <c r="E1256" s="195"/>
      <c r="F1256" s="196"/>
    </row>
    <row r="1257" spans="3:6">
      <c r="C1257" s="145"/>
      <c r="E1257" s="195"/>
      <c r="F1257" s="196"/>
    </row>
    <row r="1258" spans="3:6">
      <c r="C1258" s="145"/>
      <c r="E1258" s="195"/>
      <c r="F1258" s="196"/>
    </row>
    <row r="1259" spans="3:6">
      <c r="C1259" s="145"/>
      <c r="E1259" s="195"/>
      <c r="F1259" s="196"/>
    </row>
    <row r="1260" spans="3:6">
      <c r="C1260" s="145"/>
      <c r="E1260" s="195"/>
      <c r="F1260" s="196"/>
    </row>
    <row r="1261" spans="3:6">
      <c r="C1261" s="145"/>
      <c r="E1261" s="195"/>
      <c r="F1261" s="196"/>
    </row>
    <row r="1262" spans="3:6">
      <c r="C1262" s="145"/>
      <c r="E1262" s="195"/>
      <c r="F1262" s="196"/>
    </row>
    <row r="1263" spans="3:6">
      <c r="C1263" s="145"/>
      <c r="E1263" s="195"/>
      <c r="F1263" s="196"/>
    </row>
    <row r="1264" spans="3:6">
      <c r="C1264" s="145"/>
      <c r="E1264" s="195"/>
      <c r="F1264" s="196"/>
    </row>
    <row r="1265" spans="3:6">
      <c r="C1265" s="145"/>
      <c r="E1265" s="195"/>
      <c r="F1265" s="196"/>
    </row>
    <row r="1266" spans="3:6">
      <c r="C1266" s="145"/>
      <c r="E1266" s="195"/>
      <c r="F1266" s="196"/>
    </row>
    <row r="1267" spans="3:6">
      <c r="C1267" s="145"/>
      <c r="E1267" s="195"/>
      <c r="F1267" s="196"/>
    </row>
    <row r="1268" spans="3:6">
      <c r="C1268" s="145"/>
      <c r="E1268" s="195"/>
      <c r="F1268" s="196"/>
    </row>
    <row r="1269" spans="3:6">
      <c r="C1269" s="145"/>
      <c r="E1269" s="195"/>
      <c r="F1269" s="196"/>
    </row>
    <row r="1270" spans="3:6">
      <c r="C1270" s="145"/>
      <c r="E1270" s="195"/>
      <c r="F1270" s="196"/>
    </row>
    <row r="1271" spans="3:6">
      <c r="C1271" s="145"/>
      <c r="E1271" s="195"/>
      <c r="F1271" s="196"/>
    </row>
    <row r="1272" spans="3:6">
      <c r="C1272" s="145"/>
      <c r="E1272" s="195"/>
      <c r="F1272" s="196"/>
    </row>
    <row r="1273" spans="3:6">
      <c r="C1273" s="145"/>
      <c r="E1273" s="195"/>
      <c r="F1273" s="196"/>
    </row>
    <row r="1274" spans="3:6">
      <c r="C1274" s="145"/>
      <c r="E1274" s="195"/>
      <c r="F1274" s="196"/>
    </row>
    <row r="1275" spans="3:6">
      <c r="C1275" s="145"/>
      <c r="E1275" s="195"/>
      <c r="F1275" s="196"/>
    </row>
    <row r="1276" spans="3:6">
      <c r="C1276" s="145"/>
      <c r="E1276" s="195"/>
      <c r="F1276" s="196"/>
    </row>
    <row r="1277" spans="3:6">
      <c r="C1277" s="145"/>
      <c r="E1277" s="195"/>
      <c r="F1277" s="196"/>
    </row>
    <row r="1278" spans="3:6">
      <c r="C1278" s="145"/>
      <c r="E1278" s="195"/>
      <c r="F1278" s="196"/>
    </row>
    <row r="1279" spans="3:6">
      <c r="C1279" s="145"/>
      <c r="E1279" s="195"/>
      <c r="F1279" s="196"/>
    </row>
    <row r="1280" spans="3:6">
      <c r="C1280" s="145"/>
      <c r="E1280" s="195"/>
      <c r="F1280" s="196"/>
    </row>
    <row r="1281" spans="5:6">
      <c r="E1281" s="195"/>
      <c r="F1281" s="196"/>
    </row>
    <row r="1282" spans="5:6">
      <c r="E1282" s="195"/>
      <c r="F1282" s="196"/>
    </row>
    <row r="1283" spans="5:6">
      <c r="E1283" s="195"/>
      <c r="F1283" s="196"/>
    </row>
    <row r="1284" spans="5:6">
      <c r="E1284" s="195"/>
      <c r="F1284" s="196"/>
    </row>
    <row r="1285" spans="5:6">
      <c r="E1285" s="195"/>
      <c r="F1285" s="196"/>
    </row>
    <row r="1286" spans="5:6">
      <c r="E1286" s="195"/>
      <c r="F1286" s="196"/>
    </row>
    <row r="1287" spans="5:6">
      <c r="E1287" s="195"/>
      <c r="F1287" s="196"/>
    </row>
    <row r="1288" spans="5:6">
      <c r="E1288" s="195"/>
      <c r="F1288" s="196"/>
    </row>
    <row r="1289" spans="5:6">
      <c r="E1289" s="195"/>
      <c r="F1289" s="196"/>
    </row>
    <row r="1290" spans="5:6">
      <c r="E1290" s="195"/>
      <c r="F1290" s="196"/>
    </row>
    <row r="1291" spans="5:6">
      <c r="E1291" s="195"/>
      <c r="F1291" s="196"/>
    </row>
    <row r="1292" spans="5:6">
      <c r="E1292" s="195"/>
      <c r="F1292" s="196"/>
    </row>
    <row r="1293" spans="5:6">
      <c r="E1293" s="195"/>
      <c r="F1293" s="196"/>
    </row>
    <row r="1294" spans="5:6">
      <c r="E1294" s="195"/>
      <c r="F1294" s="196"/>
    </row>
    <row r="1295" spans="5:6">
      <c r="E1295" s="195"/>
      <c r="F1295" s="196"/>
    </row>
    <row r="1296" spans="5:6">
      <c r="E1296" s="195"/>
      <c r="F1296" s="196"/>
    </row>
    <row r="1297" spans="5:6">
      <c r="E1297" s="195"/>
      <c r="F1297" s="196"/>
    </row>
    <row r="1298" spans="5:6">
      <c r="E1298" s="195"/>
      <c r="F1298" s="196"/>
    </row>
    <row r="1299" spans="5:6">
      <c r="E1299" s="195"/>
      <c r="F1299" s="196"/>
    </row>
    <row r="1300" spans="5:6">
      <c r="E1300" s="195"/>
      <c r="F1300" s="196"/>
    </row>
    <row r="1301" spans="5:6">
      <c r="E1301" s="195"/>
      <c r="F1301" s="196"/>
    </row>
    <row r="1302" spans="5:6">
      <c r="E1302" s="195"/>
      <c r="F1302" s="196"/>
    </row>
    <row r="1303" spans="5:6">
      <c r="E1303" s="195"/>
      <c r="F1303" s="196"/>
    </row>
    <row r="1304" spans="5:6">
      <c r="E1304" s="195"/>
      <c r="F1304" s="196"/>
    </row>
    <row r="1305" spans="5:6">
      <c r="E1305" s="195"/>
      <c r="F1305" s="196"/>
    </row>
    <row r="1306" spans="5:6">
      <c r="E1306" s="195"/>
      <c r="F1306" s="196"/>
    </row>
    <row r="1307" spans="5:6">
      <c r="E1307" s="195"/>
      <c r="F1307" s="196"/>
    </row>
    <row r="1308" spans="5:6">
      <c r="E1308" s="195"/>
      <c r="F1308" s="196"/>
    </row>
    <row r="1309" spans="5:6">
      <c r="E1309" s="195"/>
      <c r="F1309" s="196"/>
    </row>
    <row r="1310" spans="5:6">
      <c r="E1310" s="195"/>
      <c r="F1310" s="196"/>
    </row>
    <row r="1311" spans="5:6">
      <c r="E1311" s="195"/>
      <c r="F1311" s="196"/>
    </row>
    <row r="1312" spans="5:6">
      <c r="E1312" s="195"/>
    </row>
    <row r="1313" spans="5:5">
      <c r="E1313" s="195"/>
    </row>
    <row r="1314" spans="5:5">
      <c r="E1314" s="195"/>
    </row>
    <row r="1315" spans="5:5">
      <c r="E1315" s="195"/>
    </row>
    <row r="1316" spans="5:5">
      <c r="E1316" s="195"/>
    </row>
    <row r="1317" spans="5:5">
      <c r="E1317" s="195"/>
    </row>
    <row r="1318" spans="5:5">
      <c r="E1318" s="195"/>
    </row>
    <row r="1319" spans="5:5">
      <c r="E1319" s="195"/>
    </row>
    <row r="1320" spans="5:5">
      <c r="E1320" s="195"/>
    </row>
    <row r="1321" spans="5:5">
      <c r="E1321" s="195"/>
    </row>
    <row r="1322" spans="5:5">
      <c r="E1322" s="195"/>
    </row>
    <row r="1323" spans="5:5">
      <c r="E1323" s="195"/>
    </row>
    <row r="1324" spans="5:5">
      <c r="E1324" s="195"/>
    </row>
    <row r="1325" spans="5:5">
      <c r="E1325" s="195"/>
    </row>
    <row r="1326" spans="5:5">
      <c r="E1326" s="195"/>
    </row>
    <row r="1327" spans="5:5">
      <c r="E1327" s="195"/>
    </row>
    <row r="1328" spans="5:5">
      <c r="E1328" s="195"/>
    </row>
    <row r="1329" spans="5:5">
      <c r="E1329" s="195"/>
    </row>
    <row r="1330" spans="5:5">
      <c r="E1330" s="195"/>
    </row>
    <row r="1331" spans="5:5">
      <c r="E1331" s="195"/>
    </row>
    <row r="1332" spans="5:5">
      <c r="E1332" s="195"/>
    </row>
    <row r="1333" spans="5:5">
      <c r="E1333" s="195"/>
    </row>
    <row r="1334" spans="5:5">
      <c r="E1334" s="195"/>
    </row>
    <row r="1335" spans="5:5">
      <c r="E1335" s="195"/>
    </row>
    <row r="1336" spans="5:5">
      <c r="E1336" s="195"/>
    </row>
    <row r="1337" spans="5:5">
      <c r="E1337" s="195"/>
    </row>
    <row r="1338" spans="5:5">
      <c r="E1338" s="195"/>
    </row>
    <row r="1339" spans="5:5">
      <c r="E1339" s="195"/>
    </row>
    <row r="1340" spans="5:5">
      <c r="E1340" s="195"/>
    </row>
    <row r="1341" spans="5:5">
      <c r="E1341" s="195"/>
    </row>
    <row r="1342" spans="5:5">
      <c r="E1342" s="195"/>
    </row>
    <row r="1343" spans="5:5">
      <c r="E1343" s="195"/>
    </row>
    <row r="1344" spans="5:5">
      <c r="E1344" s="195"/>
    </row>
    <row r="1345" spans="5:5">
      <c r="E1345" s="195"/>
    </row>
    <row r="1346" spans="5:5">
      <c r="E1346" s="195"/>
    </row>
    <row r="1347" spans="5:5">
      <c r="E1347" s="195"/>
    </row>
    <row r="1348" spans="5:5">
      <c r="E1348" s="195"/>
    </row>
    <row r="1349" spans="5:5">
      <c r="E1349" s="195"/>
    </row>
    <row r="1350" spans="5:5">
      <c r="E1350" s="195"/>
    </row>
    <row r="1351" spans="5:5">
      <c r="E1351" s="195"/>
    </row>
    <row r="1352" spans="5:5">
      <c r="E1352" s="195"/>
    </row>
    <row r="1353" spans="5:5">
      <c r="E1353" s="195"/>
    </row>
    <row r="1354" spans="5:5">
      <c r="E1354" s="195"/>
    </row>
    <row r="1355" spans="5:5">
      <c r="E1355" s="195"/>
    </row>
    <row r="1356" spans="5:5">
      <c r="E1356" s="195"/>
    </row>
    <row r="1357" spans="5:5">
      <c r="E1357" s="195"/>
    </row>
    <row r="1358" spans="5:5">
      <c r="E1358" s="195"/>
    </row>
    <row r="1359" spans="5:5">
      <c r="E1359" s="195"/>
    </row>
    <row r="1360" spans="5:5">
      <c r="E1360" s="195"/>
    </row>
    <row r="1361" spans="5:5">
      <c r="E1361" s="195"/>
    </row>
    <row r="1362" spans="5:5">
      <c r="E1362" s="195"/>
    </row>
    <row r="1363" spans="5:5">
      <c r="E1363" s="195"/>
    </row>
    <row r="1364" spans="5:5">
      <c r="E1364" s="195"/>
    </row>
    <row r="1365" spans="5:5">
      <c r="E1365" s="195"/>
    </row>
    <row r="1366" spans="5:5">
      <c r="E1366" s="195"/>
    </row>
    <row r="1367" spans="5:5">
      <c r="E1367" s="195"/>
    </row>
    <row r="1368" spans="5:5">
      <c r="E1368" s="195"/>
    </row>
    <row r="1369" spans="5:5">
      <c r="E1369" s="195"/>
    </row>
    <row r="1370" spans="5:5">
      <c r="E1370" s="195"/>
    </row>
    <row r="1371" spans="5:5">
      <c r="E1371" s="195"/>
    </row>
    <row r="1372" spans="5:5">
      <c r="E1372" s="195"/>
    </row>
    <row r="1373" spans="5:5">
      <c r="E1373" s="195"/>
    </row>
    <row r="1374" spans="5:5">
      <c r="E1374" s="195"/>
    </row>
    <row r="1375" spans="5:5">
      <c r="E1375" s="195"/>
    </row>
    <row r="1376" spans="5:5">
      <c r="E1376" s="195"/>
    </row>
    <row r="1377" spans="5:5">
      <c r="E1377" s="195"/>
    </row>
    <row r="1378" spans="5:5">
      <c r="E1378" s="195"/>
    </row>
    <row r="1379" spans="5:5">
      <c r="E1379" s="195"/>
    </row>
    <row r="1380" spans="5:5">
      <c r="E1380" s="195"/>
    </row>
    <row r="1381" spans="5:5">
      <c r="E1381" s="195"/>
    </row>
    <row r="1382" spans="5:5">
      <c r="E1382" s="195"/>
    </row>
    <row r="1383" spans="5:5">
      <c r="E1383" s="195"/>
    </row>
    <row r="1384" spans="5:5">
      <c r="E1384" s="195"/>
    </row>
    <row r="1385" spans="5:5">
      <c r="E1385" s="195"/>
    </row>
    <row r="1386" spans="5:5">
      <c r="E1386" s="195"/>
    </row>
    <row r="1387" spans="5:5">
      <c r="E1387" s="195"/>
    </row>
    <row r="1388" spans="5:5">
      <c r="E1388" s="195"/>
    </row>
    <row r="1389" spans="5:5">
      <c r="E1389" s="195"/>
    </row>
    <row r="1390" spans="5:5">
      <c r="E1390" s="195"/>
    </row>
    <row r="1391" spans="5:5">
      <c r="E1391" s="195"/>
    </row>
    <row r="1392" spans="5:5">
      <c r="E1392" s="195"/>
    </row>
    <row r="1393" spans="5:5">
      <c r="E1393" s="195"/>
    </row>
    <row r="1394" spans="5:5">
      <c r="E1394" s="195"/>
    </row>
    <row r="1395" spans="5:5">
      <c r="E1395" s="195"/>
    </row>
    <row r="1396" spans="5:5">
      <c r="E1396" s="195"/>
    </row>
    <row r="1397" spans="5:5">
      <c r="E1397" s="195"/>
    </row>
    <row r="1398" spans="5:5">
      <c r="E1398" s="195"/>
    </row>
    <row r="1399" spans="5:5">
      <c r="E1399" s="195"/>
    </row>
    <row r="1400" spans="5:5">
      <c r="E1400" s="195"/>
    </row>
    <row r="1401" spans="5:5">
      <c r="E1401" s="195"/>
    </row>
    <row r="1402" spans="5:5">
      <c r="E1402" s="195"/>
    </row>
    <row r="1403" spans="5:5">
      <c r="E1403" s="195"/>
    </row>
    <row r="1404" spans="5:5">
      <c r="E1404" s="195"/>
    </row>
    <row r="1405" spans="5:5">
      <c r="E1405" s="195"/>
    </row>
    <row r="1406" spans="5:5">
      <c r="E1406" s="195"/>
    </row>
    <row r="1407" spans="5:5">
      <c r="E1407" s="195"/>
    </row>
    <row r="1408" spans="5:5">
      <c r="E1408" s="195"/>
    </row>
    <row r="1409" spans="5:5">
      <c r="E1409" s="195"/>
    </row>
    <row r="1410" spans="5:5">
      <c r="E1410" s="195"/>
    </row>
    <row r="1411" spans="5:5">
      <c r="E1411" s="195"/>
    </row>
    <row r="1412" spans="5:5">
      <c r="E1412" s="195"/>
    </row>
    <row r="1413" spans="5:5">
      <c r="E1413" s="195"/>
    </row>
    <row r="1414" spans="5:5">
      <c r="E1414" s="195"/>
    </row>
    <row r="1415" spans="5:5">
      <c r="E1415" s="195"/>
    </row>
    <row r="1416" spans="5:5">
      <c r="E1416" s="195"/>
    </row>
    <row r="1417" spans="5:5">
      <c r="E1417" s="195"/>
    </row>
    <row r="1418" spans="5:5">
      <c r="E1418" s="195"/>
    </row>
    <row r="1419" spans="5:5">
      <c r="E1419" s="195"/>
    </row>
    <row r="1420" spans="5:5">
      <c r="E1420" s="195"/>
    </row>
    <row r="1421" spans="5:5">
      <c r="E1421" s="195"/>
    </row>
    <row r="1422" spans="5:5">
      <c r="E1422" s="195"/>
    </row>
  </sheetData>
  <sheetProtection algorithmName="SHA-512" hashValue="gCfhZfAn6xQeLsWJzPs8zGrD2UkIwW77WX8hgKPBSUD0r8KM2JJijOxdnH7kfGgQIF5WwjPNKUP4JfIw30zjRQ==" saltValue="wjifWItF5enSME1Q69U9zw==" spinCount="100000" sheet="1" selectLockedCells="1"/>
  <customSheetViews>
    <customSheetView guid="{0A7F71D9-5F2C-45E8-A749-47986F050407}" scale="71" zeroValues="0" hiddenColumns="1" showRuler="0" topLeftCell="A46">
      <selection activeCell="J52" sqref="J52"/>
      <rowBreaks count="1" manualBreakCount="1">
        <brk id="47" max="9" man="1"/>
      </rowBreaks>
      <pageMargins left="0.98425196850393704" right="0.59055118110236227" top="0.98425196850393704" bottom="0.98425196850393704" header="0" footer="0"/>
      <pageSetup paperSize="9" scale="70" orientation="landscape" r:id="rId1"/>
      <headerFooter alignWithMargins="0">
        <oddFooter>&amp;LPág.: &amp;P de &amp;N</oddFooter>
      </headerFooter>
    </customSheetView>
  </customSheetViews>
  <mergeCells count="11">
    <mergeCell ref="K15:K16"/>
    <mergeCell ref="A2:J2"/>
    <mergeCell ref="G15:G16"/>
    <mergeCell ref="J15:J16"/>
    <mergeCell ref="C15:C16"/>
    <mergeCell ref="D15:D16"/>
    <mergeCell ref="F15:F16"/>
    <mergeCell ref="E15:E16"/>
    <mergeCell ref="A15:A16"/>
    <mergeCell ref="B15:B16"/>
    <mergeCell ref="B9:J9"/>
  </mergeCells>
  <phoneticPr fontId="6" type="noConversion"/>
  <dataValidations count="3">
    <dataValidation type="date" operator="greaterThanOrEqual" allowBlank="1" showInputMessage="1" showErrorMessage="1" sqref="F17:G108">
      <formula1>42370</formula1>
    </dataValidation>
    <dataValidation type="decimal" operator="greaterThanOrEqual" allowBlank="1" showInputMessage="1" showErrorMessage="1" sqref="H17:I91">
      <formula1>0</formula1>
    </dataValidation>
    <dataValidation type="list" allowBlank="1" showInputMessage="1" showErrorMessage="1" sqref="B17:B82">
      <formula1>$O$25:$O$30</formula1>
    </dataValidation>
  </dataValidations>
  <pageMargins left="0.6692913385826772" right="0.59055118110236227" top="0.98425196850393704" bottom="0.35433070866141736" header="0" footer="0"/>
  <pageSetup paperSize="9" scale="60" orientation="landscape" r:id="rId2"/>
  <headerFooter alignWithMargins="0">
    <oddFooter>&amp;RFc7.05.03  rev: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1441"/>
  <sheetViews>
    <sheetView showZeros="0" zoomScaleNormal="100" workbookViewId="0">
      <selection activeCell="B15" sqref="B15"/>
    </sheetView>
  </sheetViews>
  <sheetFormatPr baseColWidth="10" defaultRowHeight="12.75"/>
  <cols>
    <col min="1" max="1" width="5.5703125" style="3" customWidth="1"/>
    <col min="2" max="2" width="47.7109375" style="3" customWidth="1"/>
    <col min="3" max="3" width="20.7109375" style="3" customWidth="1"/>
    <col min="4" max="7" width="13.7109375" style="3" customWidth="1"/>
    <col min="8" max="8" width="13.7109375" style="153" customWidth="1"/>
    <col min="9" max="9" width="45.7109375" style="3" customWidth="1"/>
    <col min="10" max="10" width="30.7109375" style="3" customWidth="1"/>
    <col min="11" max="16384" width="11.42578125" style="3"/>
  </cols>
  <sheetData>
    <row r="1" spans="1:10" ht="13.5" thickBot="1"/>
    <row r="2" spans="1:10" ht="16.5" thickBot="1">
      <c r="A2" s="652" t="s">
        <v>321</v>
      </c>
      <c r="B2" s="653"/>
      <c r="C2" s="653"/>
      <c r="D2" s="653"/>
      <c r="E2" s="653"/>
      <c r="F2" s="653"/>
      <c r="G2" s="653"/>
      <c r="H2" s="653"/>
      <c r="I2" s="654"/>
      <c r="J2" s="352"/>
    </row>
    <row r="3" spans="1:10" ht="15.75" thickBot="1">
      <c r="B3" s="157"/>
      <c r="H3" s="3"/>
    </row>
    <row r="4" spans="1:10" s="390" customFormat="1">
      <c r="B4" s="62" t="s">
        <v>233</v>
      </c>
      <c r="C4" s="381"/>
      <c r="D4" s="381"/>
      <c r="E4" s="381"/>
      <c r="F4" s="381"/>
      <c r="G4" s="382"/>
    </row>
    <row r="5" spans="1:10" s="390" customFormat="1">
      <c r="B5" s="383" t="s">
        <v>602</v>
      </c>
      <c r="C5" s="384"/>
      <c r="D5" s="384"/>
      <c r="E5" s="384"/>
      <c r="F5" s="384"/>
      <c r="G5" s="385"/>
    </row>
    <row r="6" spans="1:10" s="390" customFormat="1">
      <c r="B6" s="386" t="s">
        <v>592</v>
      </c>
      <c r="C6" s="384"/>
      <c r="D6" s="384"/>
      <c r="E6" s="384"/>
      <c r="F6" s="384"/>
      <c r="G6" s="385"/>
    </row>
    <row r="7" spans="1:10" s="390" customFormat="1">
      <c r="B7" s="700" t="s">
        <v>603</v>
      </c>
      <c r="C7" s="701"/>
      <c r="D7" s="701"/>
      <c r="E7" s="701"/>
      <c r="F7" s="701"/>
      <c r="G7" s="702"/>
    </row>
    <row r="8" spans="1:10" s="390" customFormat="1">
      <c r="B8" s="709"/>
      <c r="C8" s="701"/>
      <c r="D8" s="701"/>
      <c r="E8" s="701"/>
      <c r="F8" s="701"/>
      <c r="G8" s="702"/>
    </row>
    <row r="9" spans="1:10" s="390" customFormat="1" ht="15.75" customHeight="1" thickBot="1">
      <c r="B9" s="404" t="s">
        <v>266</v>
      </c>
      <c r="C9" s="388"/>
      <c r="D9" s="388"/>
      <c r="E9" s="388"/>
      <c r="F9" s="388"/>
      <c r="G9" s="389"/>
    </row>
    <row r="10" spans="1:10" s="390" customFormat="1" ht="15">
      <c r="B10" s="405"/>
    </row>
    <row r="11" spans="1:10" s="390" customFormat="1">
      <c r="B11" s="403"/>
    </row>
    <row r="12" spans="1:10" ht="23.25" customHeight="1">
      <c r="B12" s="40"/>
      <c r="C12" s="41"/>
      <c r="G12" s="60" t="s">
        <v>234</v>
      </c>
      <c r="H12" s="36">
        <f>SUM(H15:H65536)</f>
        <v>0</v>
      </c>
      <c r="I12" s="353"/>
    </row>
    <row r="13" spans="1:10" ht="57" customHeight="1">
      <c r="A13" s="510" t="s">
        <v>601</v>
      </c>
      <c r="B13" s="707" t="s">
        <v>263</v>
      </c>
      <c r="C13" s="512" t="s">
        <v>235</v>
      </c>
      <c r="D13" s="512" t="s">
        <v>301</v>
      </c>
      <c r="E13" s="512" t="s">
        <v>236</v>
      </c>
      <c r="F13" s="512" t="s">
        <v>604</v>
      </c>
      <c r="G13" s="244" t="s">
        <v>323</v>
      </c>
      <c r="H13" s="244" t="s">
        <v>605</v>
      </c>
      <c r="I13" s="512" t="s">
        <v>596</v>
      </c>
      <c r="J13" s="512" t="s">
        <v>300</v>
      </c>
    </row>
    <row r="14" spans="1:10" ht="41.25" customHeight="1">
      <c r="A14" s="510"/>
      <c r="B14" s="708"/>
      <c r="C14" s="699"/>
      <c r="D14" s="699"/>
      <c r="E14" s="699"/>
      <c r="F14" s="699"/>
      <c r="G14" s="245" t="s">
        <v>237</v>
      </c>
      <c r="H14" s="245" t="s">
        <v>238</v>
      </c>
      <c r="I14" s="699"/>
      <c r="J14" s="699"/>
    </row>
    <row r="15" spans="1:10" ht="12.75" customHeight="1">
      <c r="A15" s="15">
        <v>1</v>
      </c>
      <c r="B15" s="11"/>
      <c r="C15" s="11"/>
      <c r="D15" s="12"/>
      <c r="E15" s="47"/>
      <c r="F15" s="47"/>
      <c r="G15" s="13"/>
      <c r="H15" s="13"/>
      <c r="I15" s="11"/>
      <c r="J15" s="81"/>
    </row>
    <row r="16" spans="1:10">
      <c r="A16" s="16">
        <v>2</v>
      </c>
      <c r="B16" s="11"/>
      <c r="C16" s="11"/>
      <c r="D16" s="12"/>
      <c r="E16" s="47"/>
      <c r="F16" s="47"/>
      <c r="G16" s="13"/>
      <c r="H16" s="13"/>
      <c r="I16" s="11"/>
      <c r="J16" s="81"/>
    </row>
    <row r="17" spans="1:10">
      <c r="A17" s="16">
        <v>3</v>
      </c>
      <c r="B17" s="11"/>
      <c r="C17" s="11"/>
      <c r="D17" s="12"/>
      <c r="E17" s="47"/>
      <c r="F17" s="47"/>
      <c r="G17" s="13"/>
      <c r="H17" s="13"/>
      <c r="I17" s="11"/>
      <c r="J17" s="81"/>
    </row>
    <row r="18" spans="1:10">
      <c r="A18" s="15">
        <v>4</v>
      </c>
      <c r="B18" s="11"/>
      <c r="C18" s="11"/>
      <c r="D18" s="12"/>
      <c r="E18" s="47"/>
      <c r="F18" s="47"/>
      <c r="G18" s="13"/>
      <c r="H18" s="13"/>
      <c r="I18" s="11"/>
      <c r="J18" s="81"/>
    </row>
    <row r="19" spans="1:10">
      <c r="A19" s="16">
        <v>5</v>
      </c>
      <c r="B19" s="11"/>
      <c r="C19" s="11"/>
      <c r="D19" s="12"/>
      <c r="E19" s="47"/>
      <c r="F19" s="47"/>
      <c r="G19" s="13"/>
      <c r="H19" s="13"/>
      <c r="I19" s="11"/>
      <c r="J19" s="81"/>
    </row>
    <row r="20" spans="1:10">
      <c r="A20" s="16">
        <v>6</v>
      </c>
      <c r="B20" s="11"/>
      <c r="C20" s="11"/>
      <c r="D20" s="12"/>
      <c r="E20" s="47"/>
      <c r="F20" s="47"/>
      <c r="G20" s="13"/>
      <c r="H20" s="13"/>
      <c r="I20" s="11"/>
      <c r="J20" s="81"/>
    </row>
    <row r="21" spans="1:10">
      <c r="A21" s="15">
        <v>7</v>
      </c>
      <c r="B21" s="11"/>
      <c r="C21" s="11"/>
      <c r="D21" s="12"/>
      <c r="E21" s="47"/>
      <c r="F21" s="47"/>
      <c r="G21" s="13"/>
      <c r="H21" s="13"/>
      <c r="I21" s="11"/>
      <c r="J21" s="81"/>
    </row>
    <row r="22" spans="1:10">
      <c r="A22" s="16">
        <v>8</v>
      </c>
      <c r="B22" s="11"/>
      <c r="C22" s="11"/>
      <c r="D22" s="12"/>
      <c r="E22" s="47"/>
      <c r="F22" s="47"/>
      <c r="G22" s="13"/>
      <c r="H22" s="13"/>
      <c r="I22" s="11"/>
      <c r="J22" s="81"/>
    </row>
    <row r="23" spans="1:10">
      <c r="A23" s="16">
        <v>9</v>
      </c>
      <c r="B23" s="11"/>
      <c r="C23" s="11"/>
      <c r="D23" s="12"/>
      <c r="E23" s="47"/>
      <c r="F23" s="47"/>
      <c r="G23" s="13"/>
      <c r="H23" s="13"/>
      <c r="I23" s="11"/>
      <c r="J23" s="81"/>
    </row>
    <row r="24" spans="1:10">
      <c r="A24" s="15">
        <v>10</v>
      </c>
      <c r="B24" s="11"/>
      <c r="C24" s="11"/>
      <c r="D24" s="12"/>
      <c r="E24" s="47"/>
      <c r="F24" s="47"/>
      <c r="G24" s="13"/>
      <c r="H24" s="13"/>
      <c r="I24" s="11"/>
      <c r="J24" s="81"/>
    </row>
    <row r="25" spans="1:10">
      <c r="A25" s="16">
        <v>11</v>
      </c>
      <c r="B25" s="11"/>
      <c r="C25" s="11"/>
      <c r="D25" s="12"/>
      <c r="E25" s="47"/>
      <c r="F25" s="47"/>
      <c r="G25" s="13"/>
      <c r="H25" s="13"/>
      <c r="I25" s="11"/>
      <c r="J25" s="81"/>
    </row>
    <row r="26" spans="1:10">
      <c r="A26" s="16">
        <v>12</v>
      </c>
      <c r="B26" s="4"/>
      <c r="C26" s="4"/>
      <c r="D26" s="5"/>
      <c r="E26" s="48"/>
      <c r="F26" s="48"/>
      <c r="G26" s="13"/>
      <c r="H26" s="13"/>
      <c r="I26" s="4"/>
      <c r="J26" s="81"/>
    </row>
    <row r="27" spans="1:10">
      <c r="A27" s="15">
        <v>13</v>
      </c>
      <c r="B27" s="4"/>
      <c r="C27" s="4"/>
      <c r="D27" s="5"/>
      <c r="E27" s="47"/>
      <c r="F27" s="48"/>
      <c r="G27" s="13"/>
      <c r="H27" s="13"/>
      <c r="I27" s="4"/>
      <c r="J27" s="81"/>
    </row>
    <row r="28" spans="1:10">
      <c r="A28" s="16">
        <v>14</v>
      </c>
      <c r="B28" s="4"/>
      <c r="C28" s="4"/>
      <c r="D28" s="5"/>
      <c r="E28" s="48"/>
      <c r="F28" s="48"/>
      <c r="G28" s="13"/>
      <c r="H28" s="13"/>
      <c r="I28" s="4"/>
      <c r="J28" s="81"/>
    </row>
    <row r="29" spans="1:10">
      <c r="A29" s="16">
        <v>15</v>
      </c>
      <c r="B29" s="4"/>
      <c r="C29" s="4"/>
      <c r="D29" s="5"/>
      <c r="E29" s="48"/>
      <c r="F29" s="48"/>
      <c r="G29" s="13"/>
      <c r="H29" s="13"/>
      <c r="I29" s="4"/>
      <c r="J29" s="81"/>
    </row>
    <row r="30" spans="1:10">
      <c r="A30" s="15">
        <v>16</v>
      </c>
      <c r="B30" s="4"/>
      <c r="C30" s="4"/>
      <c r="D30" s="5"/>
      <c r="E30" s="48"/>
      <c r="F30" s="48"/>
      <c r="G30" s="13"/>
      <c r="H30" s="13"/>
      <c r="I30" s="4"/>
      <c r="J30" s="81"/>
    </row>
    <row r="31" spans="1:10">
      <c r="A31" s="16">
        <v>17</v>
      </c>
      <c r="B31" s="4"/>
      <c r="C31" s="4"/>
      <c r="D31" s="5"/>
      <c r="E31" s="48"/>
      <c r="F31" s="48"/>
      <c r="G31" s="13"/>
      <c r="H31" s="13"/>
      <c r="I31" s="4"/>
      <c r="J31" s="81"/>
    </row>
    <row r="32" spans="1:10">
      <c r="A32" s="16">
        <v>18</v>
      </c>
      <c r="B32" s="4"/>
      <c r="C32" s="4"/>
      <c r="D32" s="5"/>
      <c r="E32" s="48"/>
      <c r="F32" s="48"/>
      <c r="G32" s="13"/>
      <c r="H32" s="13"/>
      <c r="I32" s="4"/>
      <c r="J32" s="81"/>
    </row>
    <row r="33" spans="1:10">
      <c r="A33" s="15">
        <v>19</v>
      </c>
      <c r="B33" s="4"/>
      <c r="C33" s="4"/>
      <c r="D33" s="5"/>
      <c r="E33" s="48"/>
      <c r="F33" s="48"/>
      <c r="G33" s="13"/>
      <c r="H33" s="13"/>
      <c r="I33" s="4"/>
      <c r="J33" s="81"/>
    </row>
    <row r="34" spans="1:10">
      <c r="A34" s="16">
        <v>20</v>
      </c>
      <c r="B34" s="4"/>
      <c r="C34" s="4"/>
      <c r="D34" s="5"/>
      <c r="E34" s="48"/>
      <c r="F34" s="48"/>
      <c r="G34" s="13"/>
      <c r="H34" s="13"/>
      <c r="I34" s="4"/>
      <c r="J34" s="81"/>
    </row>
    <row r="35" spans="1:10">
      <c r="A35" s="16">
        <v>21</v>
      </c>
      <c r="B35" s="4"/>
      <c r="C35" s="4"/>
      <c r="D35" s="5"/>
      <c r="E35" s="48"/>
      <c r="F35" s="48"/>
      <c r="G35" s="13"/>
      <c r="H35" s="13"/>
      <c r="I35" s="4"/>
      <c r="J35" s="81"/>
    </row>
    <row r="36" spans="1:10">
      <c r="A36" s="15">
        <v>22</v>
      </c>
      <c r="B36" s="4"/>
      <c r="C36" s="6"/>
      <c r="D36" s="7"/>
      <c r="E36" s="88"/>
      <c r="F36" s="88"/>
      <c r="G36" s="13"/>
      <c r="H36" s="13"/>
      <c r="I36" s="6"/>
      <c r="J36" s="81"/>
    </row>
    <row r="37" spans="1:10">
      <c r="A37" s="16">
        <v>23</v>
      </c>
      <c r="B37" s="4"/>
      <c r="C37" s="6"/>
      <c r="D37" s="7"/>
      <c r="E37" s="88"/>
      <c r="F37" s="88"/>
      <c r="G37" s="13"/>
      <c r="H37" s="13"/>
      <c r="I37" s="6"/>
      <c r="J37" s="81"/>
    </row>
    <row r="38" spans="1:10">
      <c r="A38" s="16">
        <v>24</v>
      </c>
      <c r="B38" s="4"/>
      <c r="C38" s="6"/>
      <c r="D38" s="7"/>
      <c r="E38" s="88"/>
      <c r="F38" s="88"/>
      <c r="G38" s="13"/>
      <c r="H38" s="13"/>
      <c r="I38" s="6"/>
      <c r="J38" s="81"/>
    </row>
    <row r="39" spans="1:10">
      <c r="A39" s="15">
        <v>25</v>
      </c>
      <c r="B39" s="4"/>
      <c r="C39" s="6"/>
      <c r="D39" s="7"/>
      <c r="E39" s="88"/>
      <c r="F39" s="88"/>
      <c r="G39" s="13"/>
      <c r="H39" s="13"/>
      <c r="I39" s="6"/>
      <c r="J39" s="81"/>
    </row>
    <row r="40" spans="1:10">
      <c r="A40" s="16">
        <v>26</v>
      </c>
      <c r="B40" s="4"/>
      <c r="C40" s="6"/>
      <c r="D40" s="7"/>
      <c r="E40" s="88"/>
      <c r="F40" s="88"/>
      <c r="G40" s="13"/>
      <c r="H40" s="13"/>
      <c r="I40" s="6"/>
      <c r="J40" s="81"/>
    </row>
    <row r="41" spans="1:10">
      <c r="A41" s="16">
        <v>27</v>
      </c>
      <c r="B41" s="4"/>
      <c r="C41" s="6"/>
      <c r="D41" s="7"/>
      <c r="E41" s="88"/>
      <c r="F41" s="88"/>
      <c r="G41" s="13"/>
      <c r="H41" s="13"/>
      <c r="I41" s="6"/>
      <c r="J41" s="81"/>
    </row>
    <row r="42" spans="1:10">
      <c r="A42" s="15">
        <v>28</v>
      </c>
      <c r="B42" s="4"/>
      <c r="C42" s="6"/>
      <c r="D42" s="7"/>
      <c r="E42" s="88"/>
      <c r="F42" s="88"/>
      <c r="G42" s="13"/>
      <c r="H42" s="13"/>
      <c r="I42" s="6"/>
      <c r="J42" s="81"/>
    </row>
    <row r="43" spans="1:10">
      <c r="A43" s="16">
        <v>29</v>
      </c>
      <c r="B43" s="4"/>
      <c r="C43" s="6"/>
      <c r="D43" s="7"/>
      <c r="E43" s="88"/>
      <c r="F43" s="88"/>
      <c r="G43" s="13"/>
      <c r="H43" s="13"/>
      <c r="I43" s="6"/>
      <c r="J43" s="81"/>
    </row>
    <row r="44" spans="1:10">
      <c r="A44" s="16">
        <v>30</v>
      </c>
      <c r="B44" s="4"/>
      <c r="C44" s="6"/>
      <c r="D44" s="7"/>
      <c r="E44" s="88"/>
      <c r="F44" s="88"/>
      <c r="G44" s="13"/>
      <c r="H44" s="13"/>
      <c r="I44" s="6"/>
      <c r="J44" s="81"/>
    </row>
    <row r="45" spans="1:10">
      <c r="A45" s="15">
        <v>31</v>
      </c>
      <c r="B45" s="4"/>
      <c r="C45" s="6"/>
      <c r="D45" s="7"/>
      <c r="E45" s="88"/>
      <c r="F45" s="88"/>
      <c r="G45" s="13"/>
      <c r="H45" s="13"/>
      <c r="I45" s="6"/>
      <c r="J45" s="81"/>
    </row>
    <row r="46" spans="1:10">
      <c r="A46" s="16">
        <v>32</v>
      </c>
      <c r="B46" s="4"/>
      <c r="C46" s="6"/>
      <c r="D46" s="7"/>
      <c r="E46" s="88"/>
      <c r="F46" s="88"/>
      <c r="G46" s="13"/>
      <c r="H46" s="13"/>
      <c r="I46" s="6"/>
      <c r="J46" s="81"/>
    </row>
    <row r="47" spans="1:10">
      <c r="A47" s="16">
        <v>33</v>
      </c>
      <c r="B47" s="4"/>
      <c r="C47" s="6"/>
      <c r="D47" s="7"/>
      <c r="E47" s="88"/>
      <c r="F47" s="88"/>
      <c r="G47" s="13"/>
      <c r="H47" s="13"/>
      <c r="I47" s="6"/>
      <c r="J47" s="81"/>
    </row>
    <row r="48" spans="1:10">
      <c r="A48" s="15">
        <v>34</v>
      </c>
      <c r="B48" s="4"/>
      <c r="C48" s="6"/>
      <c r="D48" s="7"/>
      <c r="E48" s="88"/>
      <c r="F48" s="88"/>
      <c r="G48" s="364"/>
      <c r="H48" s="364"/>
      <c r="I48" s="6"/>
      <c r="J48" s="81"/>
    </row>
    <row r="49" spans="1:10">
      <c r="A49" s="16">
        <v>35</v>
      </c>
      <c r="B49" s="4"/>
      <c r="C49" s="6"/>
      <c r="D49" s="7"/>
      <c r="E49" s="88"/>
      <c r="F49" s="88"/>
      <c r="G49" s="364"/>
      <c r="H49" s="364"/>
      <c r="I49" s="6"/>
      <c r="J49" s="81"/>
    </row>
    <row r="50" spans="1:10">
      <c r="A50" s="16">
        <v>36</v>
      </c>
      <c r="B50" s="4"/>
      <c r="C50" s="6"/>
      <c r="D50" s="7"/>
      <c r="E50" s="88"/>
      <c r="F50" s="88"/>
      <c r="G50" s="364"/>
      <c r="H50" s="364"/>
      <c r="I50" s="6"/>
      <c r="J50" s="81"/>
    </row>
    <row r="51" spans="1:10">
      <c r="A51" s="15">
        <v>37</v>
      </c>
      <c r="B51" s="4"/>
      <c r="C51" s="6"/>
      <c r="D51" s="7"/>
      <c r="E51" s="88"/>
      <c r="F51" s="88"/>
      <c r="G51" s="364"/>
      <c r="H51" s="364"/>
      <c r="I51" s="6"/>
      <c r="J51" s="81"/>
    </row>
    <row r="52" spans="1:10">
      <c r="A52" s="16">
        <v>38</v>
      </c>
      <c r="B52" s="4"/>
      <c r="C52" s="6"/>
      <c r="D52" s="7"/>
      <c r="E52" s="88"/>
      <c r="F52" s="88"/>
      <c r="G52" s="364"/>
      <c r="H52" s="364"/>
      <c r="I52" s="6"/>
      <c r="J52" s="81"/>
    </row>
    <row r="53" spans="1:10">
      <c r="A53" s="16">
        <v>39</v>
      </c>
      <c r="B53" s="4"/>
      <c r="C53" s="6"/>
      <c r="D53" s="7"/>
      <c r="E53" s="88"/>
      <c r="F53" s="88"/>
      <c r="G53" s="364"/>
      <c r="H53" s="364"/>
      <c r="I53" s="6"/>
      <c r="J53" s="81"/>
    </row>
    <row r="54" spans="1:10">
      <c r="A54" s="15">
        <v>40</v>
      </c>
      <c r="B54" s="4"/>
      <c r="C54" s="6"/>
      <c r="D54" s="7"/>
      <c r="E54" s="88"/>
      <c r="F54" s="88"/>
      <c r="G54" s="364"/>
      <c r="H54" s="364"/>
      <c r="I54" s="6"/>
      <c r="J54" s="81"/>
    </row>
    <row r="55" spans="1:10">
      <c r="A55" s="16">
        <v>41</v>
      </c>
      <c r="B55" s="4"/>
      <c r="C55" s="6"/>
      <c r="D55" s="7"/>
      <c r="E55" s="88"/>
      <c r="F55" s="88"/>
      <c r="G55" s="364"/>
      <c r="H55" s="364"/>
      <c r="I55" s="6"/>
      <c r="J55" s="81"/>
    </row>
    <row r="56" spans="1:10">
      <c r="A56" s="16">
        <v>42</v>
      </c>
      <c r="B56" s="4"/>
      <c r="C56" s="6"/>
      <c r="D56" s="7"/>
      <c r="E56" s="88"/>
      <c r="F56" s="88"/>
      <c r="G56" s="364"/>
      <c r="H56" s="364"/>
      <c r="I56" s="6"/>
      <c r="J56" s="81"/>
    </row>
    <row r="57" spans="1:10">
      <c r="A57" s="15">
        <v>43</v>
      </c>
      <c r="B57" s="4"/>
      <c r="C57" s="6"/>
      <c r="D57" s="7"/>
      <c r="E57" s="88"/>
      <c r="F57" s="88"/>
      <c r="G57" s="364"/>
      <c r="H57" s="364"/>
      <c r="I57" s="6"/>
      <c r="J57" s="81"/>
    </row>
    <row r="58" spans="1:10">
      <c r="A58" s="16">
        <v>44</v>
      </c>
      <c r="B58" s="4"/>
      <c r="C58" s="6"/>
      <c r="D58" s="7"/>
      <c r="E58" s="88"/>
      <c r="F58" s="88"/>
      <c r="G58" s="364"/>
      <c r="H58" s="364"/>
      <c r="I58" s="6"/>
      <c r="J58" s="81"/>
    </row>
    <row r="59" spans="1:10">
      <c r="A59" s="16">
        <v>45</v>
      </c>
      <c r="B59" s="4"/>
      <c r="C59" s="6"/>
      <c r="D59" s="7"/>
      <c r="E59" s="88"/>
      <c r="F59" s="88"/>
      <c r="G59" s="364"/>
      <c r="H59" s="364"/>
      <c r="I59" s="6"/>
      <c r="J59" s="81"/>
    </row>
    <row r="60" spans="1:10">
      <c r="A60" s="15">
        <v>46</v>
      </c>
      <c r="B60" s="4"/>
      <c r="C60" s="6"/>
      <c r="D60" s="7"/>
      <c r="E60" s="88"/>
      <c r="F60" s="88"/>
      <c r="G60" s="364"/>
      <c r="H60" s="364"/>
      <c r="I60" s="6"/>
      <c r="J60" s="81"/>
    </row>
    <row r="61" spans="1:10">
      <c r="A61" s="16">
        <v>47</v>
      </c>
      <c r="B61" s="4"/>
      <c r="C61" s="6"/>
      <c r="D61" s="7"/>
      <c r="E61" s="88"/>
      <c r="F61" s="88"/>
      <c r="G61" s="364"/>
      <c r="H61" s="364"/>
      <c r="I61" s="6"/>
      <c r="J61" s="81"/>
    </row>
    <row r="62" spans="1:10">
      <c r="A62" s="16">
        <v>48</v>
      </c>
      <c r="B62" s="4"/>
      <c r="C62" s="6"/>
      <c r="D62" s="7"/>
      <c r="E62" s="88"/>
      <c r="F62" s="88"/>
      <c r="G62" s="364"/>
      <c r="H62" s="364"/>
      <c r="I62" s="6"/>
      <c r="J62" s="81"/>
    </row>
    <row r="63" spans="1:10">
      <c r="A63" s="15">
        <v>49</v>
      </c>
      <c r="B63" s="4"/>
      <c r="C63" s="6"/>
      <c r="D63" s="7"/>
      <c r="E63" s="88"/>
      <c r="F63" s="88"/>
      <c r="G63" s="364"/>
      <c r="H63" s="364"/>
      <c r="I63" s="6"/>
      <c r="J63" s="81"/>
    </row>
    <row r="64" spans="1:10">
      <c r="A64" s="16">
        <v>50</v>
      </c>
      <c r="B64" s="4"/>
      <c r="C64" s="6"/>
      <c r="D64" s="7"/>
      <c r="E64" s="88"/>
      <c r="F64" s="88"/>
      <c r="G64" s="364"/>
      <c r="H64" s="364"/>
      <c r="I64" s="6"/>
      <c r="J64" s="81"/>
    </row>
    <row r="65" spans="1:10">
      <c r="A65" s="16">
        <v>51</v>
      </c>
      <c r="B65" s="4"/>
      <c r="C65" s="6"/>
      <c r="D65" s="7"/>
      <c r="E65" s="88"/>
      <c r="F65" s="88"/>
      <c r="G65" s="364"/>
      <c r="H65" s="364"/>
      <c r="I65" s="6"/>
      <c r="J65" s="81"/>
    </row>
    <row r="66" spans="1:10">
      <c r="A66" s="15">
        <v>52</v>
      </c>
      <c r="B66" s="4"/>
      <c r="C66" s="6"/>
      <c r="D66" s="7"/>
      <c r="E66" s="88"/>
      <c r="F66" s="88"/>
      <c r="G66" s="364"/>
      <c r="H66" s="364"/>
      <c r="I66" s="6"/>
      <c r="J66" s="81"/>
    </row>
    <row r="67" spans="1:10">
      <c r="A67" s="16">
        <v>53</v>
      </c>
      <c r="B67" s="4"/>
      <c r="C67" s="6"/>
      <c r="D67" s="7"/>
      <c r="E67" s="88"/>
      <c r="F67" s="88"/>
      <c r="G67" s="364"/>
      <c r="H67" s="364"/>
      <c r="I67" s="6"/>
      <c r="J67" s="81"/>
    </row>
    <row r="68" spans="1:10">
      <c r="A68" s="16">
        <v>54</v>
      </c>
      <c r="B68" s="4"/>
      <c r="C68" s="6"/>
      <c r="D68" s="7"/>
      <c r="E68" s="88"/>
      <c r="F68" s="88"/>
      <c r="G68" s="364"/>
      <c r="H68" s="364"/>
      <c r="I68" s="6"/>
      <c r="J68" s="81"/>
    </row>
    <row r="69" spans="1:10">
      <c r="A69" s="15">
        <v>55</v>
      </c>
      <c r="B69" s="4"/>
      <c r="C69" s="6"/>
      <c r="D69" s="7"/>
      <c r="E69" s="88"/>
      <c r="F69" s="88"/>
      <c r="G69" s="364"/>
      <c r="H69" s="364"/>
      <c r="I69" s="6"/>
      <c r="J69" s="81"/>
    </row>
    <row r="70" spans="1:10">
      <c r="A70" s="16">
        <v>56</v>
      </c>
      <c r="B70" s="4"/>
      <c r="C70" s="6"/>
      <c r="D70" s="7"/>
      <c r="E70" s="88"/>
      <c r="F70" s="88"/>
      <c r="G70" s="364"/>
      <c r="H70" s="364"/>
      <c r="I70" s="6"/>
      <c r="J70" s="81"/>
    </row>
    <row r="71" spans="1:10">
      <c r="A71" s="16">
        <v>57</v>
      </c>
      <c r="B71" s="4"/>
      <c r="C71" s="6"/>
      <c r="D71" s="7"/>
      <c r="E71" s="88"/>
      <c r="F71" s="88"/>
      <c r="G71" s="364"/>
      <c r="H71" s="364"/>
      <c r="I71" s="6"/>
      <c r="J71" s="81"/>
    </row>
    <row r="72" spans="1:10">
      <c r="A72" s="15">
        <v>58</v>
      </c>
      <c r="B72" s="4"/>
      <c r="C72" s="6"/>
      <c r="D72" s="7"/>
      <c r="E72" s="88"/>
      <c r="F72" s="88"/>
      <c r="G72" s="364"/>
      <c r="H72" s="364"/>
      <c r="I72" s="6"/>
      <c r="J72" s="81"/>
    </row>
    <row r="73" spans="1:10">
      <c r="A73" s="16">
        <v>59</v>
      </c>
      <c r="B73" s="4"/>
      <c r="C73" s="6"/>
      <c r="D73" s="7"/>
      <c r="E73" s="88"/>
      <c r="F73" s="88"/>
      <c r="G73" s="364"/>
      <c r="H73" s="364"/>
      <c r="I73" s="6"/>
      <c r="J73" s="81"/>
    </row>
    <row r="74" spans="1:10">
      <c r="A74" s="16">
        <v>60</v>
      </c>
      <c r="B74" s="4"/>
      <c r="C74" s="6"/>
      <c r="D74" s="7"/>
      <c r="E74" s="88"/>
      <c r="F74" s="88"/>
      <c r="G74" s="364"/>
      <c r="H74" s="364"/>
      <c r="I74" s="6"/>
      <c r="J74" s="81"/>
    </row>
    <row r="75" spans="1:10">
      <c r="A75" s="15">
        <v>61</v>
      </c>
      <c r="B75" s="4"/>
      <c r="C75" s="6"/>
      <c r="D75" s="7"/>
      <c r="E75" s="88"/>
      <c r="F75" s="88"/>
      <c r="G75" s="364"/>
      <c r="H75" s="364"/>
      <c r="I75" s="6"/>
      <c r="J75" s="81"/>
    </row>
    <row r="76" spans="1:10">
      <c r="A76" s="16">
        <v>62</v>
      </c>
      <c r="B76" s="4"/>
      <c r="C76" s="6"/>
      <c r="D76" s="7"/>
      <c r="E76" s="88"/>
      <c r="F76" s="88"/>
      <c r="G76" s="364"/>
      <c r="H76" s="364"/>
      <c r="I76" s="6"/>
      <c r="J76" s="81"/>
    </row>
    <row r="77" spans="1:10">
      <c r="A77" s="16">
        <v>63</v>
      </c>
      <c r="B77" s="4"/>
      <c r="C77" s="6"/>
      <c r="D77" s="7"/>
      <c r="E77" s="88"/>
      <c r="F77" s="88"/>
      <c r="G77" s="364"/>
      <c r="H77" s="364"/>
      <c r="I77" s="6"/>
      <c r="J77" s="81"/>
    </row>
    <row r="78" spans="1:10">
      <c r="A78" s="15">
        <v>64</v>
      </c>
      <c r="B78" s="4"/>
      <c r="C78" s="6"/>
      <c r="D78" s="7"/>
      <c r="E78" s="88"/>
      <c r="F78" s="88"/>
      <c r="G78" s="364"/>
      <c r="H78" s="364"/>
      <c r="I78" s="6"/>
      <c r="J78" s="81"/>
    </row>
    <row r="79" spans="1:10">
      <c r="A79" s="16">
        <v>65</v>
      </c>
      <c r="B79" s="4"/>
      <c r="C79" s="6"/>
      <c r="D79" s="7"/>
      <c r="E79" s="88"/>
      <c r="F79" s="88"/>
      <c r="G79" s="364"/>
      <c r="H79" s="364"/>
      <c r="I79" s="6"/>
      <c r="J79" s="81"/>
    </row>
    <row r="80" spans="1:10">
      <c r="A80" s="16">
        <v>66</v>
      </c>
      <c r="B80" s="4"/>
      <c r="C80" s="6"/>
      <c r="D80" s="7"/>
      <c r="E80" s="88"/>
      <c r="F80" s="88"/>
      <c r="G80" s="364"/>
      <c r="H80" s="364"/>
      <c r="I80" s="6"/>
      <c r="J80" s="81"/>
    </row>
    <row r="81" spans="1:10">
      <c r="A81" s="15">
        <v>67</v>
      </c>
      <c r="B81" s="4"/>
      <c r="C81" s="6"/>
      <c r="D81" s="7"/>
      <c r="E81" s="88"/>
      <c r="F81" s="88"/>
      <c r="G81" s="364"/>
      <c r="H81" s="364"/>
      <c r="I81" s="6"/>
      <c r="J81" s="81"/>
    </row>
    <row r="82" spans="1:10">
      <c r="A82" s="16">
        <v>68</v>
      </c>
      <c r="B82" s="4"/>
      <c r="C82" s="6"/>
      <c r="D82" s="7"/>
      <c r="E82" s="88"/>
      <c r="F82" s="88"/>
      <c r="G82" s="364"/>
      <c r="H82" s="364"/>
      <c r="I82" s="6"/>
      <c r="J82" s="81"/>
    </row>
    <row r="83" spans="1:10">
      <c r="A83" s="16">
        <v>69</v>
      </c>
      <c r="B83" s="4"/>
      <c r="C83" s="6"/>
      <c r="D83" s="7"/>
      <c r="E83" s="88"/>
      <c r="F83" s="88"/>
      <c r="G83" s="364"/>
      <c r="H83" s="364"/>
      <c r="I83" s="6"/>
      <c r="J83" s="81"/>
    </row>
    <row r="84" spans="1:10">
      <c r="A84" s="15">
        <v>70</v>
      </c>
      <c r="B84" s="4"/>
      <c r="C84" s="6"/>
      <c r="D84" s="7"/>
      <c r="E84" s="88"/>
      <c r="F84" s="88"/>
      <c r="G84" s="364"/>
      <c r="H84" s="364"/>
      <c r="I84" s="6"/>
      <c r="J84" s="81"/>
    </row>
    <row r="85" spans="1:10">
      <c r="A85" s="16">
        <v>71</v>
      </c>
      <c r="B85" s="4"/>
      <c r="C85" s="6"/>
      <c r="D85" s="7"/>
      <c r="E85" s="88"/>
      <c r="F85" s="88"/>
      <c r="G85" s="364"/>
      <c r="H85" s="364"/>
      <c r="I85" s="6"/>
      <c r="J85" s="81"/>
    </row>
    <row r="86" spans="1:10">
      <c r="A86" s="16">
        <v>72</v>
      </c>
      <c r="B86" s="4"/>
      <c r="C86" s="6"/>
      <c r="D86" s="7"/>
      <c r="E86" s="88"/>
      <c r="F86" s="88"/>
      <c r="G86" s="364"/>
      <c r="H86" s="364"/>
      <c r="I86" s="6"/>
      <c r="J86" s="81"/>
    </row>
    <row r="87" spans="1:10">
      <c r="A87" s="15">
        <v>73</v>
      </c>
      <c r="B87" s="4"/>
      <c r="C87" s="6"/>
      <c r="D87" s="7"/>
      <c r="E87" s="88"/>
      <c r="F87" s="88"/>
      <c r="G87" s="364"/>
      <c r="H87" s="364"/>
      <c r="I87" s="6"/>
      <c r="J87" s="81"/>
    </row>
    <row r="88" spans="1:10">
      <c r="A88" s="16">
        <v>74</v>
      </c>
      <c r="B88" s="4"/>
      <c r="C88" s="6"/>
      <c r="D88" s="7"/>
      <c r="E88" s="88"/>
      <c r="F88" s="88"/>
      <c r="G88" s="364"/>
      <c r="H88" s="364"/>
      <c r="I88" s="6"/>
      <c r="J88" s="81"/>
    </row>
    <row r="89" spans="1:10">
      <c r="A89" s="16">
        <v>75</v>
      </c>
      <c r="B89" s="4"/>
      <c r="C89" s="6"/>
      <c r="D89" s="7"/>
      <c r="E89" s="88"/>
      <c r="F89" s="88"/>
      <c r="G89" s="364"/>
      <c r="H89" s="364"/>
      <c r="I89" s="6"/>
      <c r="J89" s="81"/>
    </row>
    <row r="90" spans="1:10">
      <c r="A90" s="15">
        <v>76</v>
      </c>
      <c r="B90" s="4"/>
      <c r="C90" s="6"/>
      <c r="D90" s="7"/>
      <c r="E90" s="88"/>
      <c r="F90" s="88"/>
      <c r="G90" s="364"/>
      <c r="H90" s="364"/>
      <c r="I90" s="6"/>
      <c r="J90" s="81"/>
    </row>
    <row r="91" spans="1:10">
      <c r="A91" s="16">
        <v>77</v>
      </c>
      <c r="B91" s="4"/>
      <c r="C91" s="6"/>
      <c r="D91" s="7"/>
      <c r="E91" s="88"/>
      <c r="F91" s="88"/>
      <c r="G91" s="364"/>
      <c r="H91" s="364"/>
      <c r="I91" s="6"/>
      <c r="J91" s="81"/>
    </row>
    <row r="92" spans="1:10">
      <c r="A92" s="16">
        <v>78</v>
      </c>
      <c r="B92" s="4"/>
      <c r="C92" s="6"/>
      <c r="D92" s="7"/>
      <c r="E92" s="88"/>
      <c r="F92" s="88"/>
      <c r="G92" s="364"/>
      <c r="H92" s="364"/>
      <c r="I92" s="6"/>
      <c r="J92" s="81"/>
    </row>
    <row r="93" spans="1:10">
      <c r="A93" s="15">
        <v>79</v>
      </c>
      <c r="B93" s="4"/>
      <c r="C93" s="6"/>
      <c r="D93" s="7"/>
      <c r="E93" s="88"/>
      <c r="F93" s="88"/>
      <c r="G93" s="364"/>
      <c r="H93" s="364"/>
      <c r="I93" s="6"/>
      <c r="J93" s="81"/>
    </row>
    <row r="94" spans="1:10">
      <c r="A94" s="16">
        <v>80</v>
      </c>
      <c r="B94" s="4"/>
      <c r="C94" s="6"/>
      <c r="D94" s="7"/>
      <c r="E94" s="88"/>
      <c r="F94" s="88"/>
      <c r="G94" s="364"/>
      <c r="H94" s="364"/>
      <c r="I94" s="6"/>
      <c r="J94" s="81"/>
    </row>
    <row r="95" spans="1:10">
      <c r="A95" s="16">
        <v>81</v>
      </c>
      <c r="B95" s="4"/>
      <c r="C95" s="6"/>
      <c r="D95" s="7"/>
      <c r="E95" s="88"/>
      <c r="F95" s="88"/>
      <c r="G95" s="364"/>
      <c r="H95" s="364"/>
      <c r="I95" s="6"/>
      <c r="J95" s="81"/>
    </row>
    <row r="96" spans="1:10">
      <c r="A96" s="15">
        <v>82</v>
      </c>
      <c r="B96" s="4"/>
      <c r="C96" s="6"/>
      <c r="D96" s="7"/>
      <c r="E96" s="88"/>
      <c r="F96" s="88"/>
      <c r="G96" s="364"/>
      <c r="H96" s="364"/>
      <c r="I96" s="6"/>
      <c r="J96" s="81"/>
    </row>
    <row r="97" spans="1:10">
      <c r="A97" s="16">
        <v>83</v>
      </c>
      <c r="B97" s="4"/>
      <c r="C97" s="6"/>
      <c r="D97" s="7"/>
      <c r="E97" s="88"/>
      <c r="F97" s="88"/>
      <c r="G97" s="364"/>
      <c r="H97" s="364"/>
      <c r="I97" s="6"/>
      <c r="J97" s="81"/>
    </row>
    <row r="98" spans="1:10">
      <c r="A98" s="16">
        <v>84</v>
      </c>
      <c r="B98" s="4"/>
      <c r="C98" s="6"/>
      <c r="D98" s="7"/>
      <c r="E98" s="88"/>
      <c r="F98" s="88"/>
      <c r="G98" s="364"/>
      <c r="H98" s="364"/>
      <c r="I98" s="6"/>
      <c r="J98" s="81"/>
    </row>
    <row r="99" spans="1:10">
      <c r="A99" s="15">
        <v>85</v>
      </c>
      <c r="B99" s="4"/>
      <c r="C99" s="6"/>
      <c r="D99" s="7"/>
      <c r="E99" s="88"/>
      <c r="F99" s="88"/>
      <c r="G99" s="364"/>
      <c r="H99" s="364"/>
      <c r="I99" s="6"/>
      <c r="J99" s="81"/>
    </row>
    <row r="100" spans="1:10">
      <c r="A100" s="16">
        <v>86</v>
      </c>
      <c r="B100" s="4"/>
      <c r="C100" s="6"/>
      <c r="D100" s="7"/>
      <c r="E100" s="88"/>
      <c r="F100" s="88"/>
      <c r="G100" s="364"/>
      <c r="H100" s="364"/>
      <c r="I100" s="6"/>
      <c r="J100" s="81"/>
    </row>
    <row r="101" spans="1:10">
      <c r="A101" s="16">
        <v>87</v>
      </c>
      <c r="B101" s="4"/>
      <c r="C101" s="6"/>
      <c r="D101" s="7"/>
      <c r="E101" s="88"/>
      <c r="F101" s="88"/>
      <c r="G101" s="364"/>
      <c r="H101" s="364"/>
      <c r="I101" s="6"/>
      <c r="J101" s="81"/>
    </row>
    <row r="102" spans="1:10">
      <c r="A102" s="15">
        <v>88</v>
      </c>
      <c r="B102" s="4"/>
      <c r="C102" s="6"/>
      <c r="D102" s="7"/>
      <c r="E102" s="88"/>
      <c r="F102" s="88"/>
      <c r="G102" s="364"/>
      <c r="H102" s="364"/>
      <c r="I102" s="6"/>
      <c r="J102" s="81"/>
    </row>
    <row r="103" spans="1:10">
      <c r="A103" s="16">
        <v>89</v>
      </c>
      <c r="B103" s="4"/>
      <c r="C103" s="6"/>
      <c r="D103" s="7"/>
      <c r="E103" s="88"/>
      <c r="F103" s="88"/>
      <c r="G103" s="364"/>
      <c r="H103" s="364"/>
      <c r="I103" s="6"/>
      <c r="J103" s="81"/>
    </row>
    <row r="104" spans="1:10">
      <c r="A104" s="16">
        <v>90</v>
      </c>
      <c r="B104" s="4"/>
      <c r="C104" s="6"/>
      <c r="D104" s="7"/>
      <c r="E104" s="88"/>
      <c r="F104" s="88"/>
      <c r="G104" s="364"/>
      <c r="H104" s="364"/>
      <c r="I104" s="6"/>
      <c r="J104" s="81"/>
    </row>
    <row r="105" spans="1:10">
      <c r="A105" s="15">
        <v>91</v>
      </c>
      <c r="B105" s="4"/>
      <c r="C105" s="6"/>
      <c r="D105" s="7"/>
      <c r="E105" s="88"/>
      <c r="F105" s="88"/>
      <c r="G105" s="364"/>
      <c r="H105" s="364"/>
      <c r="I105" s="6"/>
      <c r="J105" s="81"/>
    </row>
    <row r="106" spans="1:10">
      <c r="A106" s="16">
        <v>92</v>
      </c>
      <c r="B106" s="4"/>
      <c r="C106" s="6"/>
      <c r="D106" s="7"/>
      <c r="E106" s="88"/>
      <c r="F106" s="88"/>
      <c r="G106" s="364"/>
      <c r="H106" s="364"/>
      <c r="I106" s="6"/>
      <c r="J106" s="81"/>
    </row>
    <row r="107" spans="1:10">
      <c r="A107" s="16">
        <v>93</v>
      </c>
      <c r="B107" s="4"/>
      <c r="C107" s="6"/>
      <c r="D107" s="7"/>
      <c r="E107" s="88"/>
      <c r="F107" s="88"/>
      <c r="G107" s="364"/>
      <c r="H107" s="364"/>
      <c r="I107" s="6"/>
      <c r="J107" s="81"/>
    </row>
    <row r="108" spans="1:10">
      <c r="A108" s="15">
        <v>94</v>
      </c>
      <c r="B108" s="4"/>
      <c r="C108" s="6"/>
      <c r="D108" s="7"/>
      <c r="E108" s="88"/>
      <c r="F108" s="88"/>
      <c r="G108" s="364"/>
      <c r="H108" s="364"/>
      <c r="I108" s="6"/>
      <c r="J108" s="81"/>
    </row>
    <row r="109" spans="1:10">
      <c r="A109" s="16">
        <v>95</v>
      </c>
      <c r="B109" s="4"/>
      <c r="C109" s="6"/>
      <c r="D109" s="7"/>
      <c r="E109" s="88"/>
      <c r="F109" s="88"/>
      <c r="G109" s="364"/>
      <c r="H109" s="364"/>
      <c r="I109" s="6"/>
      <c r="J109" s="81"/>
    </row>
    <row r="110" spans="1:10">
      <c r="A110" s="16">
        <v>96</v>
      </c>
      <c r="B110" s="4"/>
      <c r="C110" s="6"/>
      <c r="D110" s="7"/>
      <c r="E110" s="88"/>
      <c r="F110" s="88"/>
      <c r="G110" s="364"/>
      <c r="H110" s="364"/>
      <c r="I110" s="6"/>
      <c r="J110" s="81"/>
    </row>
    <row r="111" spans="1:10">
      <c r="A111" s="15">
        <v>97</v>
      </c>
      <c r="B111" s="4"/>
      <c r="C111" s="6"/>
      <c r="D111" s="7"/>
      <c r="E111" s="88"/>
      <c r="F111" s="88"/>
      <c r="G111" s="364"/>
      <c r="H111" s="364"/>
      <c r="I111" s="6"/>
      <c r="J111" s="81"/>
    </row>
    <row r="112" spans="1:10">
      <c r="A112" s="16">
        <v>98</v>
      </c>
      <c r="B112" s="4"/>
      <c r="C112" s="6"/>
      <c r="D112" s="7"/>
      <c r="E112" s="88"/>
      <c r="F112" s="88"/>
      <c r="G112" s="364"/>
      <c r="H112" s="364"/>
      <c r="I112" s="6"/>
      <c r="J112" s="81"/>
    </row>
    <row r="113" spans="1:10">
      <c r="A113" s="16">
        <v>99</v>
      </c>
      <c r="B113" s="4"/>
      <c r="C113" s="6"/>
      <c r="D113" s="7"/>
      <c r="E113" s="88"/>
      <c r="F113" s="88"/>
      <c r="G113" s="364"/>
      <c r="H113" s="364"/>
      <c r="I113" s="6"/>
      <c r="J113" s="81"/>
    </row>
    <row r="114" spans="1:10">
      <c r="A114" s="15">
        <v>100</v>
      </c>
      <c r="B114" s="4"/>
      <c r="C114" s="6"/>
      <c r="D114" s="7"/>
      <c r="E114" s="88"/>
      <c r="F114" s="88"/>
      <c r="G114" s="364"/>
      <c r="H114" s="364"/>
      <c r="I114" s="6"/>
      <c r="J114" s="81"/>
    </row>
    <row r="115" spans="1:10">
      <c r="A115" s="16">
        <v>101</v>
      </c>
      <c r="B115" s="4"/>
      <c r="C115" s="6"/>
      <c r="D115" s="7"/>
      <c r="E115" s="88"/>
      <c r="F115" s="88"/>
      <c r="G115" s="364"/>
      <c r="H115" s="364"/>
      <c r="I115" s="6"/>
      <c r="J115" s="81"/>
    </row>
    <row r="116" spans="1:10">
      <c r="A116" s="16">
        <v>102</v>
      </c>
      <c r="B116" s="4"/>
      <c r="C116" s="6"/>
      <c r="D116" s="7"/>
      <c r="E116" s="88"/>
      <c r="F116" s="88"/>
      <c r="G116" s="364"/>
      <c r="H116" s="364"/>
      <c r="I116" s="6"/>
      <c r="J116" s="81"/>
    </row>
    <row r="117" spans="1:10">
      <c r="A117" s="15">
        <v>103</v>
      </c>
      <c r="B117" s="4"/>
      <c r="C117" s="6"/>
      <c r="D117" s="7"/>
      <c r="E117" s="88"/>
      <c r="F117" s="88"/>
      <c r="G117" s="364"/>
      <c r="H117" s="364"/>
      <c r="I117" s="6"/>
      <c r="J117" s="81"/>
    </row>
    <row r="118" spans="1:10">
      <c r="A118" s="16">
        <v>104</v>
      </c>
      <c r="B118" s="4"/>
      <c r="C118" s="6"/>
      <c r="D118" s="7"/>
      <c r="E118" s="88"/>
      <c r="F118" s="88"/>
      <c r="G118" s="364"/>
      <c r="H118" s="364"/>
      <c r="I118" s="6"/>
      <c r="J118" s="81"/>
    </row>
    <row r="119" spans="1:10">
      <c r="A119" s="16">
        <v>105</v>
      </c>
      <c r="B119" s="4"/>
      <c r="C119" s="6"/>
      <c r="D119" s="7"/>
      <c r="E119" s="88"/>
      <c r="F119" s="88"/>
      <c r="G119" s="364"/>
      <c r="H119" s="364"/>
      <c r="I119" s="6"/>
      <c r="J119" s="81"/>
    </row>
    <row r="120" spans="1:10">
      <c r="A120" s="15">
        <v>106</v>
      </c>
      <c r="B120" s="4"/>
      <c r="C120" s="6"/>
      <c r="D120" s="7"/>
      <c r="E120" s="88"/>
      <c r="F120" s="88"/>
      <c r="G120" s="364"/>
      <c r="H120" s="364"/>
      <c r="I120" s="6"/>
      <c r="J120" s="81"/>
    </row>
    <row r="121" spans="1:10">
      <c r="A121" s="16">
        <v>107</v>
      </c>
      <c r="B121" s="4"/>
      <c r="C121" s="6"/>
      <c r="D121" s="7"/>
      <c r="E121" s="88"/>
      <c r="F121" s="88"/>
      <c r="G121" s="364"/>
      <c r="H121" s="364"/>
      <c r="I121" s="6"/>
      <c r="J121" s="81"/>
    </row>
    <row r="122" spans="1:10">
      <c r="A122" s="16">
        <v>108</v>
      </c>
      <c r="B122" s="4"/>
      <c r="C122" s="6"/>
      <c r="D122" s="7"/>
      <c r="E122" s="88"/>
      <c r="F122" s="88"/>
      <c r="G122" s="364"/>
      <c r="H122" s="364"/>
      <c r="I122" s="6"/>
      <c r="J122" s="81"/>
    </row>
    <row r="123" spans="1:10">
      <c r="A123" s="15">
        <v>109</v>
      </c>
      <c r="B123" s="4"/>
      <c r="C123" s="6"/>
      <c r="D123" s="7"/>
      <c r="E123" s="88"/>
      <c r="F123" s="88"/>
      <c r="G123" s="364"/>
      <c r="H123" s="364"/>
      <c r="I123" s="6"/>
      <c r="J123" s="81"/>
    </row>
    <row r="124" spans="1:10">
      <c r="A124" s="16">
        <v>110</v>
      </c>
      <c r="B124" s="4"/>
      <c r="C124" s="6"/>
      <c r="D124" s="7"/>
      <c r="E124" s="88"/>
      <c r="F124" s="88"/>
      <c r="G124" s="364"/>
      <c r="H124" s="364"/>
      <c r="I124" s="6"/>
      <c r="J124" s="81"/>
    </row>
    <row r="125" spans="1:10">
      <c r="A125" s="16">
        <v>111</v>
      </c>
      <c r="B125" s="4"/>
      <c r="C125" s="6"/>
      <c r="D125" s="7"/>
      <c r="E125" s="88"/>
      <c r="F125" s="88"/>
      <c r="G125" s="364"/>
      <c r="H125" s="364"/>
      <c r="I125" s="6"/>
      <c r="J125" s="81"/>
    </row>
    <row r="126" spans="1:10">
      <c r="A126" s="15">
        <v>112</v>
      </c>
      <c r="B126" s="4"/>
      <c r="C126" s="6"/>
      <c r="D126" s="7"/>
      <c r="E126" s="88"/>
      <c r="F126" s="88"/>
      <c r="G126" s="364"/>
      <c r="H126" s="364"/>
      <c r="I126" s="6"/>
      <c r="J126" s="81"/>
    </row>
    <row r="127" spans="1:10">
      <c r="A127" s="16">
        <v>113</v>
      </c>
      <c r="B127" s="4"/>
      <c r="C127" s="6"/>
      <c r="D127" s="7"/>
      <c r="E127" s="88"/>
      <c r="F127" s="88"/>
      <c r="G127" s="364"/>
      <c r="H127" s="364"/>
      <c r="I127" s="6"/>
      <c r="J127" s="81"/>
    </row>
    <row r="128" spans="1:10">
      <c r="A128" s="16">
        <v>114</v>
      </c>
      <c r="B128" s="4"/>
      <c r="C128" s="6"/>
      <c r="D128" s="7"/>
      <c r="E128" s="88"/>
      <c r="F128" s="88"/>
      <c r="G128" s="364"/>
      <c r="H128" s="364"/>
      <c r="I128" s="6"/>
      <c r="J128" s="81"/>
    </row>
    <row r="129" spans="1:10">
      <c r="A129" s="15">
        <v>115</v>
      </c>
      <c r="B129" s="4"/>
      <c r="C129" s="6"/>
      <c r="D129" s="7"/>
      <c r="E129" s="88"/>
      <c r="F129" s="88"/>
      <c r="G129" s="364"/>
      <c r="H129" s="364"/>
      <c r="I129" s="6"/>
      <c r="J129" s="81"/>
    </row>
    <row r="130" spans="1:10">
      <c r="A130" s="16">
        <v>116</v>
      </c>
      <c r="B130" s="4"/>
      <c r="C130" s="6"/>
      <c r="D130" s="7"/>
      <c r="E130" s="88"/>
      <c r="F130" s="88"/>
      <c r="G130" s="364"/>
      <c r="H130" s="364"/>
      <c r="I130" s="6"/>
      <c r="J130" s="81"/>
    </row>
    <row r="131" spans="1:10">
      <c r="A131" s="16">
        <v>117</v>
      </c>
      <c r="B131" s="4"/>
      <c r="C131" s="6"/>
      <c r="D131" s="7"/>
      <c r="E131" s="88"/>
      <c r="F131" s="88"/>
      <c r="G131" s="364"/>
      <c r="H131" s="364"/>
      <c r="I131" s="6"/>
      <c r="J131" s="81"/>
    </row>
    <row r="132" spans="1:10">
      <c r="A132" s="15">
        <v>118</v>
      </c>
      <c r="B132" s="4"/>
      <c r="C132" s="6"/>
      <c r="D132" s="7"/>
      <c r="E132" s="88"/>
      <c r="F132" s="88"/>
      <c r="G132" s="364"/>
      <c r="H132" s="364"/>
      <c r="I132" s="6"/>
      <c r="J132" s="81"/>
    </row>
    <row r="133" spans="1:10">
      <c r="A133" s="16">
        <v>119</v>
      </c>
      <c r="B133" s="4"/>
      <c r="C133" s="6"/>
      <c r="D133" s="7"/>
      <c r="E133" s="88"/>
      <c r="F133" s="88"/>
      <c r="G133" s="364"/>
      <c r="H133" s="364"/>
      <c r="I133" s="6"/>
      <c r="J133" s="81"/>
    </row>
    <row r="134" spans="1:10">
      <c r="A134" s="16">
        <v>120</v>
      </c>
      <c r="B134" s="4"/>
      <c r="C134" s="6"/>
      <c r="D134" s="7"/>
      <c r="E134" s="88"/>
      <c r="F134" s="88"/>
      <c r="G134" s="364"/>
      <c r="H134" s="364"/>
      <c r="I134" s="6"/>
      <c r="J134" s="81"/>
    </row>
    <row r="135" spans="1:10">
      <c r="A135" s="15">
        <v>121</v>
      </c>
      <c r="B135" s="4"/>
      <c r="C135" s="6"/>
      <c r="D135" s="7"/>
      <c r="E135" s="88"/>
      <c r="F135" s="88"/>
      <c r="G135" s="364"/>
      <c r="H135" s="364"/>
      <c r="I135" s="6"/>
      <c r="J135" s="81"/>
    </row>
    <row r="136" spans="1:10">
      <c r="A136" s="16">
        <v>122</v>
      </c>
      <c r="B136" s="4"/>
      <c r="C136" s="6"/>
      <c r="D136" s="7"/>
      <c r="E136" s="88"/>
      <c r="F136" s="88"/>
      <c r="G136" s="364"/>
      <c r="H136" s="364"/>
      <c r="I136" s="6"/>
      <c r="J136" s="81"/>
    </row>
    <row r="137" spans="1:10">
      <c r="A137" s="16">
        <v>123</v>
      </c>
      <c r="B137" s="4"/>
      <c r="C137" s="6"/>
      <c r="D137" s="7"/>
      <c r="E137" s="88"/>
      <c r="F137" s="88"/>
      <c r="G137" s="364"/>
      <c r="H137" s="364"/>
      <c r="I137" s="6"/>
      <c r="J137" s="81"/>
    </row>
    <row r="138" spans="1:10">
      <c r="A138" s="15">
        <v>124</v>
      </c>
      <c r="B138" s="4"/>
      <c r="C138" s="6"/>
      <c r="D138" s="7"/>
      <c r="E138" s="88"/>
      <c r="F138" s="88"/>
      <c r="G138" s="364"/>
      <c r="H138" s="364"/>
      <c r="I138" s="6"/>
      <c r="J138" s="81"/>
    </row>
    <row r="139" spans="1:10">
      <c r="A139" s="16">
        <v>125</v>
      </c>
      <c r="B139" s="4"/>
      <c r="C139" s="6"/>
      <c r="D139" s="7"/>
      <c r="E139" s="88"/>
      <c r="F139" s="88"/>
      <c r="G139" s="364"/>
      <c r="H139" s="364"/>
      <c r="I139" s="6"/>
      <c r="J139" s="81"/>
    </row>
    <row r="140" spans="1:10">
      <c r="A140" s="16">
        <v>126</v>
      </c>
      <c r="B140" s="4"/>
      <c r="C140" s="6"/>
      <c r="D140" s="7"/>
      <c r="E140" s="88"/>
      <c r="F140" s="88"/>
      <c r="G140" s="364"/>
      <c r="H140" s="364"/>
      <c r="I140" s="6"/>
      <c r="J140" s="81"/>
    </row>
    <row r="141" spans="1:10">
      <c r="A141" s="15">
        <v>127</v>
      </c>
      <c r="B141" s="4"/>
      <c r="C141" s="6"/>
      <c r="D141" s="7"/>
      <c r="E141" s="88"/>
      <c r="F141" s="88"/>
      <c r="G141" s="364"/>
      <c r="H141" s="364"/>
      <c r="I141" s="6"/>
      <c r="J141" s="81"/>
    </row>
    <row r="142" spans="1:10">
      <c r="A142" s="16">
        <v>128</v>
      </c>
      <c r="B142" s="4"/>
      <c r="C142" s="6"/>
      <c r="D142" s="7"/>
      <c r="E142" s="88"/>
      <c r="F142" s="88"/>
      <c r="G142" s="364"/>
      <c r="H142" s="364"/>
      <c r="I142" s="6"/>
      <c r="J142" s="81"/>
    </row>
    <row r="143" spans="1:10">
      <c r="A143" s="16">
        <v>129</v>
      </c>
      <c r="B143" s="4"/>
      <c r="C143" s="6"/>
      <c r="D143" s="7"/>
      <c r="E143" s="88"/>
      <c r="F143" s="88"/>
      <c r="G143" s="364"/>
      <c r="H143" s="364"/>
      <c r="I143" s="6"/>
      <c r="J143" s="81"/>
    </row>
    <row r="144" spans="1:10">
      <c r="A144" s="15">
        <v>130</v>
      </c>
      <c r="B144" s="4"/>
      <c r="C144" s="6"/>
      <c r="D144" s="7"/>
      <c r="E144" s="88"/>
      <c r="F144" s="88"/>
      <c r="G144" s="364"/>
      <c r="H144" s="364"/>
      <c r="I144" s="6"/>
      <c r="J144" s="81"/>
    </row>
    <row r="145" spans="1:10">
      <c r="A145" s="16">
        <v>131</v>
      </c>
      <c r="B145" s="4"/>
      <c r="C145" s="6"/>
      <c r="D145" s="7"/>
      <c r="E145" s="88"/>
      <c r="F145" s="88"/>
      <c r="G145" s="364"/>
      <c r="H145" s="364"/>
      <c r="I145" s="6"/>
      <c r="J145" s="81"/>
    </row>
    <row r="146" spans="1:10">
      <c r="A146" s="16">
        <v>132</v>
      </c>
      <c r="B146" s="4"/>
      <c r="C146" s="6"/>
      <c r="D146" s="7"/>
      <c r="E146" s="88"/>
      <c r="F146" s="88"/>
      <c r="G146" s="364"/>
      <c r="H146" s="364"/>
      <c r="I146" s="6"/>
      <c r="J146" s="81"/>
    </row>
    <row r="147" spans="1:10">
      <c r="A147" s="15">
        <v>133</v>
      </c>
      <c r="B147" s="4"/>
      <c r="C147" s="6"/>
      <c r="D147" s="7"/>
      <c r="E147" s="88"/>
      <c r="F147" s="88"/>
      <c r="G147" s="364"/>
      <c r="H147" s="364"/>
      <c r="I147" s="6"/>
      <c r="J147" s="81"/>
    </row>
    <row r="148" spans="1:10">
      <c r="A148" s="16">
        <v>134</v>
      </c>
      <c r="B148" s="4"/>
      <c r="C148" s="6"/>
      <c r="D148" s="7"/>
      <c r="E148" s="88"/>
      <c r="F148" s="88"/>
      <c r="G148" s="364"/>
      <c r="H148" s="364"/>
      <c r="I148" s="6"/>
      <c r="J148" s="81"/>
    </row>
    <row r="149" spans="1:10">
      <c r="A149" s="16">
        <v>135</v>
      </c>
      <c r="B149" s="4"/>
      <c r="C149" s="6"/>
      <c r="D149" s="7"/>
      <c r="E149" s="88"/>
      <c r="F149" s="88"/>
      <c r="G149" s="364"/>
      <c r="H149" s="364"/>
      <c r="I149" s="6"/>
      <c r="J149" s="81"/>
    </row>
    <row r="150" spans="1:10">
      <c r="A150" s="15">
        <v>136</v>
      </c>
      <c r="B150" s="4"/>
      <c r="C150" s="6"/>
      <c r="D150" s="7"/>
      <c r="E150" s="88"/>
      <c r="F150" s="88"/>
      <c r="G150" s="364"/>
      <c r="H150" s="364"/>
      <c r="I150" s="6"/>
      <c r="J150" s="81"/>
    </row>
    <row r="151" spans="1:10">
      <c r="A151" s="16">
        <v>137</v>
      </c>
      <c r="B151" s="4"/>
      <c r="C151" s="6"/>
      <c r="D151" s="7"/>
      <c r="E151" s="88"/>
      <c r="F151" s="88"/>
      <c r="G151" s="364"/>
      <c r="H151" s="364"/>
      <c r="I151" s="6"/>
      <c r="J151" s="81"/>
    </row>
    <row r="152" spans="1:10">
      <c r="A152" s="16">
        <v>138</v>
      </c>
      <c r="B152" s="4"/>
      <c r="C152" s="6"/>
      <c r="D152" s="7"/>
      <c r="E152" s="88"/>
      <c r="F152" s="88"/>
      <c r="G152" s="364"/>
      <c r="H152" s="364"/>
      <c r="I152" s="6"/>
      <c r="J152" s="81"/>
    </row>
    <row r="153" spans="1:10">
      <c r="A153" s="15">
        <v>139</v>
      </c>
      <c r="B153" s="4"/>
      <c r="C153" s="6"/>
      <c r="D153" s="7"/>
      <c r="E153" s="88"/>
      <c r="F153" s="88"/>
      <c r="G153" s="364"/>
      <c r="H153" s="364"/>
      <c r="I153" s="6"/>
      <c r="J153" s="81"/>
    </row>
    <row r="154" spans="1:10">
      <c r="A154" s="16">
        <v>140</v>
      </c>
      <c r="B154" s="4"/>
      <c r="C154" s="6"/>
      <c r="D154" s="7"/>
      <c r="E154" s="88"/>
      <c r="F154" s="88"/>
      <c r="G154" s="364"/>
      <c r="H154" s="364"/>
      <c r="I154" s="6"/>
      <c r="J154" s="81"/>
    </row>
    <row r="155" spans="1:10">
      <c r="A155" s="16">
        <v>141</v>
      </c>
      <c r="B155" s="4"/>
      <c r="C155" s="6"/>
      <c r="D155" s="7"/>
      <c r="E155" s="88"/>
      <c r="F155" s="88"/>
      <c r="G155" s="364"/>
      <c r="H155" s="364"/>
      <c r="I155" s="6"/>
      <c r="J155" s="81"/>
    </row>
    <row r="156" spans="1:10">
      <c r="A156" s="15">
        <v>142</v>
      </c>
      <c r="B156" s="4"/>
      <c r="C156" s="6"/>
      <c r="D156" s="7"/>
      <c r="E156" s="88"/>
      <c r="F156" s="88"/>
      <c r="G156" s="364"/>
      <c r="H156" s="364"/>
      <c r="I156" s="6"/>
      <c r="J156" s="81"/>
    </row>
    <row r="157" spans="1:10">
      <c r="A157" s="16">
        <v>143</v>
      </c>
      <c r="B157" s="4"/>
      <c r="C157" s="6"/>
      <c r="D157" s="7"/>
      <c r="E157" s="88"/>
      <c r="F157" s="88"/>
      <c r="G157" s="364"/>
      <c r="H157" s="364"/>
      <c r="I157" s="6"/>
      <c r="J157" s="81"/>
    </row>
    <row r="158" spans="1:10">
      <c r="A158" s="16">
        <v>144</v>
      </c>
      <c r="B158" s="4"/>
      <c r="C158" s="6"/>
      <c r="D158" s="7"/>
      <c r="E158" s="88"/>
      <c r="F158" s="88"/>
      <c r="G158" s="364"/>
      <c r="H158" s="364"/>
      <c r="I158" s="6"/>
      <c r="J158" s="81"/>
    </row>
    <row r="159" spans="1:10">
      <c r="A159" s="15">
        <v>145</v>
      </c>
      <c r="B159" s="4"/>
      <c r="C159" s="6"/>
      <c r="D159" s="7"/>
      <c r="E159" s="88"/>
      <c r="F159" s="88"/>
      <c r="G159" s="364"/>
      <c r="H159" s="364"/>
      <c r="I159" s="6"/>
      <c r="J159" s="81"/>
    </row>
    <row r="160" spans="1:10">
      <c r="A160" s="16">
        <v>146</v>
      </c>
      <c r="B160" s="4"/>
      <c r="C160" s="6"/>
      <c r="D160" s="7"/>
      <c r="E160" s="88"/>
      <c r="F160" s="88"/>
      <c r="G160" s="364"/>
      <c r="H160" s="364"/>
      <c r="I160" s="6"/>
      <c r="J160" s="81"/>
    </row>
    <row r="161" spans="1:10">
      <c r="A161" s="16">
        <v>147</v>
      </c>
      <c r="B161" s="4"/>
      <c r="C161" s="6"/>
      <c r="D161" s="7"/>
      <c r="E161" s="88"/>
      <c r="F161" s="88"/>
      <c r="G161" s="364"/>
      <c r="H161" s="364"/>
      <c r="I161" s="6"/>
      <c r="J161" s="81"/>
    </row>
    <row r="162" spans="1:10">
      <c r="A162" s="15">
        <v>148</v>
      </c>
      <c r="B162" s="4"/>
      <c r="C162" s="6"/>
      <c r="D162" s="7"/>
      <c r="E162" s="88"/>
      <c r="F162" s="88"/>
      <c r="G162" s="364"/>
      <c r="H162" s="364"/>
      <c r="I162" s="6"/>
      <c r="J162" s="81"/>
    </row>
    <row r="163" spans="1:10">
      <c r="A163" s="16">
        <v>149</v>
      </c>
      <c r="B163" s="4"/>
      <c r="C163" s="6"/>
      <c r="D163" s="7"/>
      <c r="E163" s="88"/>
      <c r="F163" s="88"/>
      <c r="G163" s="364"/>
      <c r="H163" s="364"/>
      <c r="I163" s="6"/>
      <c r="J163" s="81"/>
    </row>
    <row r="164" spans="1:10">
      <c r="A164" s="16">
        <v>150</v>
      </c>
      <c r="B164" s="4"/>
      <c r="C164" s="6"/>
      <c r="D164" s="7"/>
      <c r="E164" s="88"/>
      <c r="F164" s="88"/>
      <c r="G164" s="364"/>
      <c r="H164" s="364"/>
      <c r="I164" s="6"/>
      <c r="J164" s="81"/>
    </row>
    <row r="165" spans="1:10">
      <c r="A165" s="15">
        <v>151</v>
      </c>
      <c r="B165" s="4"/>
      <c r="C165" s="6"/>
      <c r="D165" s="7"/>
      <c r="E165" s="88"/>
      <c r="F165" s="88"/>
      <c r="G165" s="364"/>
      <c r="H165" s="364"/>
      <c r="I165" s="6"/>
      <c r="J165" s="81"/>
    </row>
    <row r="166" spans="1:10">
      <c r="A166" s="16">
        <v>152</v>
      </c>
      <c r="B166" s="4"/>
      <c r="C166" s="6"/>
      <c r="D166" s="7"/>
      <c r="E166" s="88"/>
      <c r="F166" s="88"/>
      <c r="G166" s="364"/>
      <c r="H166" s="364"/>
      <c r="I166" s="6"/>
      <c r="J166" s="81"/>
    </row>
    <row r="167" spans="1:10">
      <c r="A167" s="16">
        <v>153</v>
      </c>
      <c r="B167" s="4"/>
      <c r="C167" s="6"/>
      <c r="D167" s="7"/>
      <c r="E167" s="88"/>
      <c r="F167" s="88"/>
      <c r="G167" s="364"/>
      <c r="H167" s="364"/>
      <c r="I167" s="6"/>
      <c r="J167" s="81"/>
    </row>
    <row r="168" spans="1:10">
      <c r="A168" s="15">
        <v>154</v>
      </c>
      <c r="B168" s="4"/>
      <c r="C168" s="6"/>
      <c r="D168" s="7"/>
      <c r="E168" s="88"/>
      <c r="F168" s="88"/>
      <c r="G168" s="364"/>
      <c r="H168" s="364"/>
      <c r="I168" s="6"/>
      <c r="J168" s="81"/>
    </row>
    <row r="169" spans="1:10">
      <c r="A169" s="16">
        <v>155</v>
      </c>
      <c r="B169" s="4"/>
      <c r="C169" s="6"/>
      <c r="D169" s="7"/>
      <c r="E169" s="88"/>
      <c r="F169" s="88"/>
      <c r="G169" s="364"/>
      <c r="H169" s="364"/>
      <c r="I169" s="6"/>
      <c r="J169" s="81"/>
    </row>
    <row r="170" spans="1:10">
      <c r="A170" s="16">
        <v>156</v>
      </c>
      <c r="B170" s="4"/>
      <c r="C170" s="6"/>
      <c r="D170" s="7"/>
      <c r="E170" s="88"/>
      <c r="F170" s="88"/>
      <c r="G170" s="364"/>
      <c r="H170" s="364"/>
      <c r="I170" s="6"/>
      <c r="J170" s="81"/>
    </row>
    <row r="171" spans="1:10">
      <c r="A171" s="15">
        <v>157</v>
      </c>
      <c r="B171" s="4"/>
      <c r="C171" s="6"/>
      <c r="D171" s="7"/>
      <c r="E171" s="88"/>
      <c r="F171" s="88"/>
      <c r="G171" s="364"/>
      <c r="H171" s="364"/>
      <c r="I171" s="6"/>
      <c r="J171" s="81"/>
    </row>
    <row r="172" spans="1:10">
      <c r="A172" s="16">
        <v>158</v>
      </c>
      <c r="B172" s="4"/>
      <c r="C172" s="6"/>
      <c r="D172" s="7"/>
      <c r="E172" s="88"/>
      <c r="F172" s="88"/>
      <c r="G172" s="364"/>
      <c r="H172" s="364"/>
      <c r="I172" s="6"/>
      <c r="J172" s="81"/>
    </row>
    <row r="173" spans="1:10">
      <c r="A173" s="16">
        <v>159</v>
      </c>
      <c r="B173" s="4"/>
      <c r="C173" s="6"/>
      <c r="D173" s="7"/>
      <c r="E173" s="88"/>
      <c r="F173" s="88"/>
      <c r="G173" s="364"/>
      <c r="H173" s="364"/>
      <c r="I173" s="6"/>
      <c r="J173" s="81"/>
    </row>
    <row r="174" spans="1:10">
      <c r="A174" s="15">
        <v>160</v>
      </c>
      <c r="B174" s="4"/>
      <c r="C174" s="6"/>
      <c r="D174" s="7"/>
      <c r="E174" s="88"/>
      <c r="F174" s="88"/>
      <c r="G174" s="364"/>
      <c r="H174" s="364"/>
      <c r="I174" s="6"/>
      <c r="J174" s="81"/>
    </row>
    <row r="175" spans="1:10">
      <c r="A175" s="16">
        <v>161</v>
      </c>
      <c r="B175" s="4"/>
      <c r="C175" s="6"/>
      <c r="D175" s="7"/>
      <c r="E175" s="88"/>
      <c r="F175" s="88"/>
      <c r="G175" s="364"/>
      <c r="H175" s="364"/>
      <c r="I175" s="6"/>
      <c r="J175" s="81"/>
    </row>
    <row r="176" spans="1:10">
      <c r="A176" s="16">
        <v>162</v>
      </c>
      <c r="B176" s="4"/>
      <c r="C176" s="6"/>
      <c r="D176" s="7"/>
      <c r="E176" s="88"/>
      <c r="F176" s="88"/>
      <c r="G176" s="364"/>
      <c r="H176" s="364"/>
      <c r="I176" s="6"/>
      <c r="J176" s="81"/>
    </row>
    <row r="177" spans="1:10">
      <c r="A177" s="15">
        <v>163</v>
      </c>
      <c r="B177" s="4"/>
      <c r="C177" s="6"/>
      <c r="D177" s="7"/>
      <c r="E177" s="88"/>
      <c r="F177" s="88"/>
      <c r="G177" s="364"/>
      <c r="H177" s="364"/>
      <c r="I177" s="6"/>
      <c r="J177" s="81"/>
    </row>
    <row r="178" spans="1:10">
      <c r="A178" s="16">
        <v>164</v>
      </c>
      <c r="B178" s="4"/>
      <c r="C178" s="6"/>
      <c r="D178" s="7"/>
      <c r="E178" s="88"/>
      <c r="F178" s="88"/>
      <c r="G178" s="364"/>
      <c r="H178" s="364"/>
      <c r="I178" s="6"/>
      <c r="J178" s="81"/>
    </row>
    <row r="179" spans="1:10">
      <c r="A179" s="16">
        <v>165</v>
      </c>
      <c r="B179" s="4"/>
      <c r="C179" s="6"/>
      <c r="D179" s="7"/>
      <c r="E179" s="88"/>
      <c r="F179" s="88"/>
      <c r="G179" s="364"/>
      <c r="H179" s="364"/>
      <c r="I179" s="6"/>
      <c r="J179" s="81"/>
    </row>
    <row r="180" spans="1:10">
      <c r="A180" s="15">
        <v>166</v>
      </c>
      <c r="B180" s="4"/>
      <c r="C180" s="6"/>
      <c r="D180" s="7"/>
      <c r="E180" s="88"/>
      <c r="F180" s="88"/>
      <c r="G180" s="364"/>
      <c r="H180" s="364"/>
      <c r="I180" s="6"/>
      <c r="J180" s="81"/>
    </row>
    <row r="181" spans="1:10">
      <c r="A181" s="16">
        <v>167</v>
      </c>
      <c r="B181" s="4"/>
      <c r="C181" s="6"/>
      <c r="D181" s="7"/>
      <c r="E181" s="88"/>
      <c r="F181" s="88"/>
      <c r="G181" s="364"/>
      <c r="H181" s="364"/>
      <c r="I181" s="6"/>
      <c r="J181" s="81"/>
    </row>
    <row r="182" spans="1:10">
      <c r="A182" s="16">
        <v>168</v>
      </c>
      <c r="B182" s="4"/>
      <c r="C182" s="6"/>
      <c r="D182" s="7"/>
      <c r="E182" s="88"/>
      <c r="F182" s="88"/>
      <c r="G182" s="364"/>
      <c r="H182" s="364"/>
      <c r="I182" s="6"/>
      <c r="J182" s="81"/>
    </row>
    <row r="183" spans="1:10">
      <c r="A183" s="15">
        <v>169</v>
      </c>
      <c r="B183" s="4"/>
      <c r="C183" s="6"/>
      <c r="D183" s="7"/>
      <c r="E183" s="88"/>
      <c r="F183" s="88"/>
      <c r="G183" s="364"/>
      <c r="H183" s="364"/>
      <c r="I183" s="6"/>
      <c r="J183" s="81"/>
    </row>
    <row r="184" spans="1:10">
      <c r="A184" s="16">
        <v>170</v>
      </c>
      <c r="B184" s="4"/>
      <c r="C184" s="6"/>
      <c r="D184" s="7"/>
      <c r="E184" s="88"/>
      <c r="F184" s="88"/>
      <c r="G184" s="364"/>
      <c r="H184" s="364"/>
      <c r="I184" s="6"/>
      <c r="J184" s="81"/>
    </row>
    <row r="185" spans="1:10">
      <c r="A185" s="16">
        <v>171</v>
      </c>
      <c r="B185" s="4"/>
      <c r="C185" s="6"/>
      <c r="D185" s="7"/>
      <c r="E185" s="88"/>
      <c r="F185" s="88"/>
      <c r="G185" s="364"/>
      <c r="H185" s="364"/>
      <c r="I185" s="6"/>
      <c r="J185" s="81"/>
    </row>
    <row r="186" spans="1:10">
      <c r="A186" s="15">
        <v>172</v>
      </c>
      <c r="B186" s="4"/>
      <c r="C186" s="6"/>
      <c r="D186" s="7"/>
      <c r="E186" s="88"/>
      <c r="F186" s="88"/>
      <c r="G186" s="364"/>
      <c r="H186" s="364"/>
      <c r="I186" s="6"/>
      <c r="J186" s="81"/>
    </row>
    <row r="187" spans="1:10">
      <c r="A187" s="16">
        <v>173</v>
      </c>
      <c r="B187" s="4"/>
      <c r="C187" s="6"/>
      <c r="D187" s="7"/>
      <c r="E187" s="88"/>
      <c r="F187" s="88"/>
      <c r="G187" s="364"/>
      <c r="H187" s="364"/>
      <c r="I187" s="6"/>
      <c r="J187" s="81"/>
    </row>
    <row r="188" spans="1:10">
      <c r="A188" s="16">
        <v>174</v>
      </c>
      <c r="B188" s="4"/>
      <c r="C188" s="6"/>
      <c r="D188" s="7"/>
      <c r="E188" s="88"/>
      <c r="F188" s="88"/>
      <c r="G188" s="364"/>
      <c r="H188" s="364"/>
      <c r="I188" s="6"/>
      <c r="J188" s="81"/>
    </row>
    <row r="189" spans="1:10">
      <c r="A189" s="15">
        <v>175</v>
      </c>
      <c r="B189" s="4"/>
      <c r="C189" s="6"/>
      <c r="D189" s="7"/>
      <c r="E189" s="88"/>
      <c r="F189" s="88"/>
      <c r="G189" s="364"/>
      <c r="H189" s="364"/>
      <c r="I189" s="6"/>
      <c r="J189" s="81"/>
    </row>
    <row r="190" spans="1:10">
      <c r="A190" s="16">
        <v>176</v>
      </c>
      <c r="B190" s="4"/>
      <c r="C190" s="6"/>
      <c r="D190" s="7"/>
      <c r="E190" s="88"/>
      <c r="F190" s="88"/>
      <c r="G190" s="364"/>
      <c r="H190" s="364"/>
      <c r="I190" s="6"/>
      <c r="J190" s="81"/>
    </row>
    <row r="191" spans="1:10">
      <c r="A191" s="16">
        <v>177</v>
      </c>
      <c r="B191" s="4"/>
      <c r="C191" s="6"/>
      <c r="D191" s="7"/>
      <c r="E191" s="88"/>
      <c r="F191" s="88"/>
      <c r="G191" s="364"/>
      <c r="H191" s="364"/>
      <c r="I191" s="6"/>
      <c r="J191" s="81"/>
    </row>
    <row r="192" spans="1:10">
      <c r="A192" s="15">
        <v>178</v>
      </c>
      <c r="B192" s="4"/>
      <c r="C192" s="6"/>
      <c r="D192" s="7"/>
      <c r="E192" s="88"/>
      <c r="F192" s="88"/>
      <c r="G192" s="364"/>
      <c r="H192" s="364"/>
      <c r="I192" s="6"/>
      <c r="J192" s="81"/>
    </row>
    <row r="193" spans="1:10">
      <c r="A193" s="16">
        <v>179</v>
      </c>
      <c r="B193" s="4"/>
      <c r="C193" s="6"/>
      <c r="D193" s="7"/>
      <c r="E193" s="88"/>
      <c r="F193" s="88"/>
      <c r="G193" s="364"/>
      <c r="H193" s="364"/>
      <c r="I193" s="6"/>
      <c r="J193" s="81"/>
    </row>
    <row r="194" spans="1:10">
      <c r="A194" s="16">
        <v>180</v>
      </c>
      <c r="B194" s="4"/>
      <c r="C194" s="6"/>
      <c r="D194" s="7"/>
      <c r="E194" s="88"/>
      <c r="F194" s="88"/>
      <c r="G194" s="364"/>
      <c r="H194" s="364"/>
      <c r="I194" s="6"/>
      <c r="J194" s="81"/>
    </row>
    <row r="195" spans="1:10">
      <c r="A195" s="15">
        <v>181</v>
      </c>
      <c r="B195" s="4"/>
      <c r="C195" s="6"/>
      <c r="D195" s="7"/>
      <c r="E195" s="88"/>
      <c r="F195" s="88"/>
      <c r="G195" s="364"/>
      <c r="H195" s="364"/>
      <c r="I195" s="6"/>
      <c r="J195" s="81"/>
    </row>
    <row r="196" spans="1:10">
      <c r="A196" s="16">
        <v>182</v>
      </c>
      <c r="B196" s="4"/>
      <c r="C196" s="6"/>
      <c r="D196" s="7"/>
      <c r="E196" s="88"/>
      <c r="F196" s="88"/>
      <c r="G196" s="364"/>
      <c r="H196" s="364"/>
      <c r="I196" s="6"/>
      <c r="J196" s="81"/>
    </row>
    <row r="197" spans="1:10">
      <c r="A197" s="16">
        <v>183</v>
      </c>
      <c r="B197" s="4"/>
      <c r="C197" s="6"/>
      <c r="D197" s="7"/>
      <c r="E197" s="88"/>
      <c r="F197" s="88"/>
      <c r="G197" s="364"/>
      <c r="H197" s="364"/>
      <c r="I197" s="6"/>
      <c r="J197" s="81"/>
    </row>
    <row r="198" spans="1:10">
      <c r="A198" s="15">
        <v>184</v>
      </c>
      <c r="B198" s="4"/>
      <c r="C198" s="6"/>
      <c r="D198" s="7"/>
      <c r="E198" s="88"/>
      <c r="F198" s="88"/>
      <c r="G198" s="364"/>
      <c r="H198" s="364"/>
      <c r="I198" s="6"/>
      <c r="J198" s="81"/>
    </row>
    <row r="199" spans="1:10">
      <c r="A199" s="16">
        <v>185</v>
      </c>
      <c r="B199" s="4"/>
      <c r="C199" s="6"/>
      <c r="D199" s="7"/>
      <c r="E199" s="88"/>
      <c r="F199" s="88"/>
      <c r="G199" s="364"/>
      <c r="H199" s="364"/>
      <c r="I199" s="6"/>
      <c r="J199" s="81"/>
    </row>
    <row r="200" spans="1:10">
      <c r="A200" s="16">
        <v>186</v>
      </c>
      <c r="B200" s="4"/>
      <c r="C200" s="6"/>
      <c r="D200" s="7"/>
      <c r="E200" s="88"/>
      <c r="F200" s="88"/>
      <c r="G200" s="364"/>
      <c r="H200" s="364"/>
      <c r="I200" s="6"/>
      <c r="J200" s="81"/>
    </row>
    <row r="201" spans="1:10">
      <c r="A201" s="15">
        <v>187</v>
      </c>
      <c r="B201" s="4"/>
      <c r="C201" s="6"/>
      <c r="D201" s="7"/>
      <c r="E201" s="88"/>
      <c r="F201" s="88"/>
      <c r="G201" s="364"/>
      <c r="H201" s="364"/>
      <c r="I201" s="6"/>
      <c r="J201" s="81"/>
    </row>
    <row r="202" spans="1:10">
      <c r="A202" s="16">
        <v>188</v>
      </c>
      <c r="B202" s="4"/>
      <c r="C202" s="6"/>
      <c r="D202" s="7"/>
      <c r="E202" s="88"/>
      <c r="F202" s="88"/>
      <c r="G202" s="364"/>
      <c r="H202" s="364"/>
      <c r="I202" s="6"/>
      <c r="J202" s="81"/>
    </row>
    <row r="203" spans="1:10">
      <c r="A203" s="16">
        <v>189</v>
      </c>
      <c r="B203" s="4"/>
      <c r="C203" s="6"/>
      <c r="D203" s="7"/>
      <c r="E203" s="88"/>
      <c r="F203" s="88"/>
      <c r="G203" s="364"/>
      <c r="H203" s="364"/>
      <c r="I203" s="6"/>
      <c r="J203" s="81"/>
    </row>
    <row r="204" spans="1:10">
      <c r="A204" s="15">
        <v>190</v>
      </c>
      <c r="B204" s="4"/>
      <c r="C204" s="6"/>
      <c r="D204" s="7"/>
      <c r="E204" s="88"/>
      <c r="F204" s="88"/>
      <c r="G204" s="364"/>
      <c r="H204" s="364"/>
      <c r="I204" s="6"/>
      <c r="J204" s="81"/>
    </row>
    <row r="205" spans="1:10">
      <c r="A205" s="16">
        <v>191</v>
      </c>
      <c r="B205" s="4"/>
      <c r="C205" s="6"/>
      <c r="D205" s="7"/>
      <c r="E205" s="88"/>
      <c r="F205" s="88"/>
      <c r="G205" s="364"/>
      <c r="H205" s="364"/>
      <c r="I205" s="6"/>
      <c r="J205" s="81"/>
    </row>
    <row r="206" spans="1:10">
      <c r="A206" s="16">
        <v>192</v>
      </c>
      <c r="B206" s="4"/>
      <c r="C206" s="6"/>
      <c r="D206" s="7"/>
      <c r="E206" s="88"/>
      <c r="F206" s="88"/>
      <c r="G206" s="364"/>
      <c r="H206" s="364"/>
      <c r="I206" s="6"/>
      <c r="J206" s="81"/>
    </row>
    <row r="207" spans="1:10">
      <c r="A207" s="15">
        <v>193</v>
      </c>
      <c r="B207" s="4"/>
      <c r="C207" s="6"/>
      <c r="D207" s="7"/>
      <c r="E207" s="88"/>
      <c r="F207" s="88"/>
      <c r="G207" s="364"/>
      <c r="H207" s="364"/>
      <c r="I207" s="6"/>
      <c r="J207" s="81"/>
    </row>
    <row r="208" spans="1:10">
      <c r="A208" s="16">
        <v>194</v>
      </c>
      <c r="B208" s="4"/>
      <c r="C208" s="6"/>
      <c r="D208" s="7"/>
      <c r="E208" s="88"/>
      <c r="F208" s="88"/>
      <c r="G208" s="364"/>
      <c r="H208" s="364"/>
      <c r="I208" s="6"/>
      <c r="J208" s="81"/>
    </row>
    <row r="209" spans="1:10">
      <c r="A209" s="16">
        <v>195</v>
      </c>
      <c r="B209" s="4"/>
      <c r="C209" s="6"/>
      <c r="D209" s="7"/>
      <c r="E209" s="88"/>
      <c r="F209" s="88"/>
      <c r="G209" s="364"/>
      <c r="H209" s="364"/>
      <c r="I209" s="6"/>
      <c r="J209" s="81"/>
    </row>
    <row r="210" spans="1:10">
      <c r="A210" s="15">
        <v>196</v>
      </c>
      <c r="B210" s="4"/>
      <c r="C210" s="6"/>
      <c r="D210" s="7"/>
      <c r="E210" s="88"/>
      <c r="F210" s="88"/>
      <c r="G210" s="364"/>
      <c r="H210" s="364"/>
      <c r="I210" s="6"/>
      <c r="J210" s="81"/>
    </row>
    <row r="211" spans="1:10">
      <c r="A211" s="16">
        <v>197</v>
      </c>
      <c r="B211" s="4"/>
      <c r="C211" s="6"/>
      <c r="D211" s="7"/>
      <c r="E211" s="88"/>
      <c r="F211" s="88"/>
      <c r="G211" s="364"/>
      <c r="H211" s="364"/>
      <c r="I211" s="6"/>
      <c r="J211" s="81"/>
    </row>
    <row r="212" spans="1:10">
      <c r="A212" s="16">
        <v>198</v>
      </c>
      <c r="B212" s="4"/>
      <c r="C212" s="6"/>
      <c r="D212" s="7"/>
      <c r="E212" s="88"/>
      <c r="F212" s="88"/>
      <c r="G212" s="364"/>
      <c r="H212" s="364"/>
      <c r="I212" s="6"/>
      <c r="J212" s="81"/>
    </row>
    <row r="213" spans="1:10">
      <c r="A213" s="15">
        <v>199</v>
      </c>
      <c r="B213" s="4"/>
      <c r="C213" s="6"/>
      <c r="D213" s="7"/>
      <c r="E213" s="88"/>
      <c r="F213" s="88"/>
      <c r="G213" s="364"/>
      <c r="H213" s="364"/>
      <c r="I213" s="6"/>
      <c r="J213" s="81"/>
    </row>
    <row r="214" spans="1:10">
      <c r="A214" s="16">
        <v>200</v>
      </c>
      <c r="B214" s="4"/>
      <c r="C214" s="6"/>
      <c r="D214" s="7"/>
      <c r="E214" s="88"/>
      <c r="F214" s="88"/>
      <c r="G214" s="364"/>
      <c r="H214" s="364"/>
      <c r="I214" s="6"/>
      <c r="J214" s="81"/>
    </row>
    <row r="215" spans="1:10">
      <c r="A215" s="16">
        <v>201</v>
      </c>
      <c r="B215" s="4"/>
      <c r="C215" s="6"/>
      <c r="D215" s="7"/>
      <c r="E215" s="88"/>
      <c r="F215" s="88"/>
      <c r="G215" s="364"/>
      <c r="H215" s="364"/>
      <c r="I215" s="6"/>
      <c r="J215" s="81"/>
    </row>
    <row r="216" spans="1:10">
      <c r="A216" s="15">
        <v>202</v>
      </c>
      <c r="B216" s="4"/>
      <c r="C216" s="6"/>
      <c r="D216" s="7"/>
      <c r="E216" s="88"/>
      <c r="F216" s="88"/>
      <c r="G216" s="364"/>
      <c r="H216" s="364"/>
      <c r="I216" s="6"/>
      <c r="J216" s="81"/>
    </row>
    <row r="217" spans="1:10">
      <c r="A217" s="16">
        <v>203</v>
      </c>
      <c r="B217" s="4"/>
      <c r="C217" s="6"/>
      <c r="D217" s="7"/>
      <c r="E217" s="88"/>
      <c r="F217" s="88"/>
      <c r="G217" s="364"/>
      <c r="H217" s="364"/>
      <c r="I217" s="6"/>
      <c r="J217" s="81"/>
    </row>
    <row r="218" spans="1:10">
      <c r="A218" s="16">
        <v>204</v>
      </c>
      <c r="B218" s="4"/>
      <c r="C218" s="6"/>
      <c r="D218" s="7"/>
      <c r="E218" s="88"/>
      <c r="F218" s="88"/>
      <c r="G218" s="364"/>
      <c r="H218" s="364"/>
      <c r="I218" s="6"/>
      <c r="J218" s="81"/>
    </row>
    <row r="219" spans="1:10">
      <c r="A219" s="15">
        <v>205</v>
      </c>
      <c r="B219" s="4"/>
      <c r="C219" s="6"/>
      <c r="D219" s="7"/>
      <c r="E219" s="88"/>
      <c r="F219" s="88"/>
      <c r="G219" s="364"/>
      <c r="H219" s="364"/>
      <c r="I219" s="6"/>
      <c r="J219" s="81"/>
    </row>
    <row r="220" spans="1:10">
      <c r="A220" s="16">
        <v>206</v>
      </c>
      <c r="B220" s="4"/>
      <c r="C220" s="6"/>
      <c r="D220" s="7"/>
      <c r="E220" s="88"/>
      <c r="F220" s="88"/>
      <c r="G220" s="364"/>
      <c r="H220" s="364"/>
      <c r="I220" s="6"/>
      <c r="J220" s="81"/>
    </row>
    <row r="221" spans="1:10">
      <c r="A221" s="16">
        <v>207</v>
      </c>
      <c r="B221" s="4"/>
      <c r="C221" s="6"/>
      <c r="D221" s="7"/>
      <c r="E221" s="88"/>
      <c r="F221" s="88"/>
      <c r="G221" s="364"/>
      <c r="H221" s="364"/>
      <c r="I221" s="6"/>
      <c r="J221" s="81"/>
    </row>
    <row r="222" spans="1:10">
      <c r="A222" s="15">
        <v>208</v>
      </c>
      <c r="B222" s="4"/>
      <c r="C222" s="6"/>
      <c r="D222" s="7"/>
      <c r="E222" s="88"/>
      <c r="F222" s="88"/>
      <c r="G222" s="364"/>
      <c r="H222" s="364"/>
      <c r="I222" s="6"/>
      <c r="J222" s="81"/>
    </row>
    <row r="223" spans="1:10">
      <c r="A223" s="16">
        <v>209</v>
      </c>
      <c r="B223" s="4"/>
      <c r="C223" s="6"/>
      <c r="D223" s="7"/>
      <c r="E223" s="88"/>
      <c r="F223" s="88"/>
      <c r="G223" s="364"/>
      <c r="H223" s="364"/>
      <c r="I223" s="6"/>
      <c r="J223" s="81"/>
    </row>
    <row r="224" spans="1:10">
      <c r="A224" s="16">
        <v>210</v>
      </c>
      <c r="B224" s="4"/>
      <c r="C224" s="6"/>
      <c r="D224" s="7"/>
      <c r="E224" s="88"/>
      <c r="F224" s="88"/>
      <c r="G224" s="364"/>
      <c r="H224" s="364"/>
      <c r="I224" s="6"/>
      <c r="J224" s="81"/>
    </row>
    <row r="225" spans="1:10">
      <c r="A225" s="15">
        <v>211</v>
      </c>
      <c r="B225" s="4"/>
      <c r="C225" s="6"/>
      <c r="D225" s="7"/>
      <c r="E225" s="88"/>
      <c r="F225" s="88"/>
      <c r="G225" s="364"/>
      <c r="H225" s="364"/>
      <c r="I225" s="6"/>
      <c r="J225" s="81"/>
    </row>
    <row r="226" spans="1:10">
      <c r="A226" s="16">
        <v>212</v>
      </c>
      <c r="B226" s="4"/>
      <c r="C226" s="6"/>
      <c r="D226" s="7"/>
      <c r="E226" s="88"/>
      <c r="F226" s="88"/>
      <c r="G226" s="364"/>
      <c r="H226" s="364"/>
      <c r="I226" s="6"/>
      <c r="J226" s="81"/>
    </row>
    <row r="227" spans="1:10">
      <c r="A227" s="16">
        <v>213</v>
      </c>
      <c r="B227" s="4"/>
      <c r="C227" s="6"/>
      <c r="D227" s="7"/>
      <c r="E227" s="88"/>
      <c r="F227" s="88"/>
      <c r="G227" s="364"/>
      <c r="H227" s="364"/>
      <c r="I227" s="6"/>
      <c r="J227" s="81"/>
    </row>
    <row r="228" spans="1:10">
      <c r="A228" s="15">
        <v>214</v>
      </c>
      <c r="B228" s="4"/>
      <c r="C228" s="6"/>
      <c r="D228" s="7"/>
      <c r="E228" s="88"/>
      <c r="F228" s="88"/>
      <c r="G228" s="364"/>
      <c r="H228" s="364"/>
      <c r="I228" s="6"/>
      <c r="J228" s="81"/>
    </row>
    <row r="229" spans="1:10">
      <c r="A229" s="16">
        <v>215</v>
      </c>
      <c r="B229" s="4"/>
      <c r="C229" s="6"/>
      <c r="D229" s="7"/>
      <c r="E229" s="88"/>
      <c r="F229" s="88"/>
      <c r="G229" s="364"/>
      <c r="H229" s="364"/>
      <c r="I229" s="6"/>
      <c r="J229" s="81"/>
    </row>
    <row r="230" spans="1:10">
      <c r="A230" s="16">
        <v>216</v>
      </c>
      <c r="B230" s="4"/>
      <c r="C230" s="6"/>
      <c r="D230" s="7"/>
      <c r="E230" s="88"/>
      <c r="F230" s="88"/>
      <c r="G230" s="364"/>
      <c r="H230" s="364"/>
      <c r="I230" s="6"/>
      <c r="J230" s="81"/>
    </row>
    <row r="231" spans="1:10">
      <c r="A231" s="15">
        <v>217</v>
      </c>
      <c r="B231" s="4"/>
      <c r="C231" s="6"/>
      <c r="D231" s="7"/>
      <c r="E231" s="88"/>
      <c r="F231" s="88"/>
      <c r="G231" s="364"/>
      <c r="H231" s="364"/>
      <c r="I231" s="6"/>
      <c r="J231" s="81"/>
    </row>
    <row r="232" spans="1:10">
      <c r="A232" s="16">
        <v>218</v>
      </c>
      <c r="B232" s="4"/>
      <c r="C232" s="6"/>
      <c r="D232" s="7"/>
      <c r="E232" s="88"/>
      <c r="F232" s="88"/>
      <c r="G232" s="364"/>
      <c r="H232" s="364"/>
      <c r="I232" s="6"/>
      <c r="J232" s="81"/>
    </row>
    <row r="233" spans="1:10">
      <c r="A233" s="16">
        <v>219</v>
      </c>
      <c r="B233" s="4"/>
      <c r="C233" s="6"/>
      <c r="D233" s="7"/>
      <c r="E233" s="88"/>
      <c r="F233" s="88"/>
      <c r="G233" s="364"/>
      <c r="H233" s="364"/>
      <c r="I233" s="6"/>
      <c r="J233" s="81"/>
    </row>
    <row r="234" spans="1:10">
      <c r="A234" s="15">
        <v>220</v>
      </c>
      <c r="B234" s="4"/>
      <c r="C234" s="6"/>
      <c r="D234" s="7"/>
      <c r="E234" s="88"/>
      <c r="F234" s="88"/>
      <c r="G234" s="364"/>
      <c r="H234" s="364"/>
      <c r="I234" s="6"/>
      <c r="J234" s="81"/>
    </row>
    <row r="235" spans="1:10">
      <c r="A235" s="16">
        <v>221</v>
      </c>
      <c r="B235" s="4"/>
      <c r="C235" s="6"/>
      <c r="D235" s="7"/>
      <c r="E235" s="88"/>
      <c r="F235" s="88"/>
      <c r="G235" s="364"/>
      <c r="H235" s="364"/>
      <c r="I235" s="6"/>
      <c r="J235" s="81"/>
    </row>
    <row r="236" spans="1:10">
      <c r="A236" s="16">
        <v>222</v>
      </c>
      <c r="B236" s="4"/>
      <c r="C236" s="6"/>
      <c r="D236" s="7"/>
      <c r="E236" s="88"/>
      <c r="F236" s="88"/>
      <c r="G236" s="364"/>
      <c r="H236" s="364"/>
      <c r="I236" s="6"/>
      <c r="J236" s="81"/>
    </row>
    <row r="237" spans="1:10">
      <c r="A237" s="15">
        <v>223</v>
      </c>
      <c r="B237" s="4"/>
      <c r="C237" s="6"/>
      <c r="D237" s="7"/>
      <c r="E237" s="88"/>
      <c r="F237" s="88"/>
      <c r="G237" s="364"/>
      <c r="H237" s="364"/>
      <c r="I237" s="6"/>
      <c r="J237" s="81"/>
    </row>
    <row r="238" spans="1:10">
      <c r="A238" s="16">
        <v>224</v>
      </c>
      <c r="B238" s="4"/>
      <c r="C238" s="6"/>
      <c r="D238" s="7"/>
      <c r="E238" s="88"/>
      <c r="F238" s="88"/>
      <c r="G238" s="364"/>
      <c r="H238" s="364"/>
      <c r="I238" s="6"/>
      <c r="J238" s="81"/>
    </row>
    <row r="239" spans="1:10">
      <c r="A239" s="16">
        <v>225</v>
      </c>
      <c r="B239" s="4"/>
      <c r="C239" s="6"/>
      <c r="D239" s="7"/>
      <c r="E239" s="88"/>
      <c r="F239" s="88"/>
      <c r="G239" s="364"/>
      <c r="H239" s="364"/>
      <c r="I239" s="6"/>
      <c r="J239" s="81"/>
    </row>
    <row r="240" spans="1:10">
      <c r="A240" s="15">
        <v>226</v>
      </c>
      <c r="B240" s="4"/>
      <c r="C240" s="6"/>
      <c r="D240" s="7"/>
      <c r="E240" s="88"/>
      <c r="F240" s="88"/>
      <c r="G240" s="364"/>
      <c r="H240" s="364"/>
      <c r="I240" s="6"/>
      <c r="J240" s="81"/>
    </row>
    <row r="241" spans="1:10">
      <c r="A241" s="16">
        <v>227</v>
      </c>
      <c r="B241" s="4"/>
      <c r="C241" s="6"/>
      <c r="D241" s="7"/>
      <c r="E241" s="88"/>
      <c r="F241" s="88"/>
      <c r="G241" s="364"/>
      <c r="H241" s="364"/>
      <c r="I241" s="6"/>
      <c r="J241" s="81"/>
    </row>
    <row r="242" spans="1:10">
      <c r="A242" s="16">
        <v>228</v>
      </c>
      <c r="B242" s="4"/>
      <c r="C242" s="6"/>
      <c r="D242" s="7"/>
      <c r="E242" s="88"/>
      <c r="F242" s="88"/>
      <c r="G242" s="364"/>
      <c r="H242" s="364"/>
      <c r="I242" s="6"/>
      <c r="J242" s="81"/>
    </row>
    <row r="243" spans="1:10">
      <c r="A243" s="15">
        <v>229</v>
      </c>
      <c r="B243" s="4"/>
      <c r="C243" s="6"/>
      <c r="D243" s="7"/>
      <c r="E243" s="88"/>
      <c r="F243" s="88"/>
      <c r="G243" s="364"/>
      <c r="H243" s="364"/>
      <c r="I243" s="6"/>
      <c r="J243" s="81"/>
    </row>
    <row r="244" spans="1:10">
      <c r="A244" s="16">
        <v>230</v>
      </c>
      <c r="B244" s="4"/>
      <c r="C244" s="6"/>
      <c r="D244" s="7"/>
      <c r="E244" s="88"/>
      <c r="F244" s="88"/>
      <c r="G244" s="364"/>
      <c r="H244" s="364"/>
      <c r="I244" s="6"/>
      <c r="J244" s="81"/>
    </row>
    <row r="245" spans="1:10">
      <c r="A245" s="16">
        <v>231</v>
      </c>
      <c r="B245" s="4"/>
      <c r="C245" s="6"/>
      <c r="D245" s="7"/>
      <c r="E245" s="88"/>
      <c r="F245" s="88"/>
      <c r="G245" s="364"/>
      <c r="H245" s="364"/>
      <c r="I245" s="6"/>
      <c r="J245" s="81"/>
    </row>
    <row r="246" spans="1:10">
      <c r="A246" s="15">
        <v>232</v>
      </c>
      <c r="B246" s="4"/>
      <c r="C246" s="6"/>
      <c r="D246" s="7"/>
      <c r="E246" s="88"/>
      <c r="F246" s="88"/>
      <c r="G246" s="364"/>
      <c r="H246" s="364"/>
      <c r="I246" s="6"/>
      <c r="J246" s="81"/>
    </row>
    <row r="247" spans="1:10">
      <c r="A247" s="16">
        <v>233</v>
      </c>
      <c r="B247" s="4"/>
      <c r="C247" s="6"/>
      <c r="D247" s="7"/>
      <c r="E247" s="88"/>
      <c r="F247" s="88"/>
      <c r="G247" s="364"/>
      <c r="H247" s="364"/>
      <c r="I247" s="6"/>
      <c r="J247" s="81"/>
    </row>
    <row r="248" spans="1:10">
      <c r="A248" s="16">
        <v>234</v>
      </c>
      <c r="B248" s="4"/>
      <c r="C248" s="6"/>
      <c r="D248" s="7"/>
      <c r="E248" s="88"/>
      <c r="F248" s="88"/>
      <c r="G248" s="364"/>
      <c r="H248" s="364"/>
      <c r="I248" s="6"/>
      <c r="J248" s="81"/>
    </row>
    <row r="249" spans="1:10">
      <c r="A249" s="15">
        <v>235</v>
      </c>
      <c r="B249" s="4"/>
      <c r="C249" s="6"/>
      <c r="D249" s="7"/>
      <c r="E249" s="88"/>
      <c r="F249" s="88"/>
      <c r="G249" s="364"/>
      <c r="H249" s="364"/>
      <c r="I249" s="6"/>
      <c r="J249" s="81"/>
    </row>
    <row r="250" spans="1:10">
      <c r="A250" s="16">
        <v>236</v>
      </c>
      <c r="B250" s="4"/>
      <c r="C250" s="6"/>
      <c r="D250" s="7"/>
      <c r="E250" s="88"/>
      <c r="F250" s="88"/>
      <c r="G250" s="364"/>
      <c r="H250" s="364"/>
      <c r="I250" s="6"/>
      <c r="J250" s="81"/>
    </row>
    <row r="251" spans="1:10">
      <c r="A251" s="15">
        <v>237</v>
      </c>
      <c r="B251" s="4"/>
      <c r="C251" s="6"/>
      <c r="D251" s="7"/>
      <c r="E251" s="88"/>
      <c r="F251" s="88"/>
      <c r="G251" s="364"/>
      <c r="H251" s="364"/>
      <c r="I251" s="6"/>
      <c r="J251" s="81"/>
    </row>
    <row r="252" spans="1:10">
      <c r="A252" s="16">
        <v>238</v>
      </c>
      <c r="B252" s="4"/>
      <c r="C252" s="6"/>
      <c r="D252" s="7"/>
      <c r="E252" s="88"/>
      <c r="F252" s="88"/>
      <c r="G252" s="364"/>
      <c r="H252" s="364"/>
      <c r="I252" s="6"/>
      <c r="J252" s="81"/>
    </row>
    <row r="253" spans="1:10">
      <c r="A253" s="15">
        <v>239</v>
      </c>
      <c r="B253" s="4"/>
      <c r="C253" s="6"/>
      <c r="D253" s="7"/>
      <c r="E253" s="88"/>
      <c r="F253" s="88"/>
      <c r="G253" s="364"/>
      <c r="H253" s="364"/>
      <c r="I253" s="6"/>
      <c r="J253" s="81"/>
    </row>
    <row r="254" spans="1:10">
      <c r="A254" s="16">
        <v>240</v>
      </c>
      <c r="B254" s="4"/>
      <c r="C254" s="6"/>
      <c r="D254" s="7"/>
      <c r="E254" s="88"/>
      <c r="F254" s="88"/>
      <c r="G254" s="364"/>
      <c r="H254" s="364"/>
      <c r="I254" s="6"/>
      <c r="J254" s="81"/>
    </row>
    <row r="255" spans="1:10">
      <c r="A255" s="15">
        <v>241</v>
      </c>
      <c r="B255" s="4"/>
      <c r="C255" s="6"/>
      <c r="D255" s="7"/>
      <c r="E255" s="88"/>
      <c r="F255" s="88"/>
      <c r="G255" s="364"/>
      <c r="H255" s="364"/>
      <c r="I255" s="6"/>
      <c r="J255" s="81"/>
    </row>
    <row r="256" spans="1:10">
      <c r="A256" s="16">
        <v>242</v>
      </c>
      <c r="B256" s="4"/>
      <c r="C256" s="6"/>
      <c r="D256" s="7"/>
      <c r="E256" s="88"/>
      <c r="F256" s="88"/>
      <c r="G256" s="364"/>
      <c r="H256" s="364"/>
      <c r="I256" s="6"/>
      <c r="J256" s="81"/>
    </row>
    <row r="257" spans="1:10">
      <c r="A257" s="15">
        <v>243</v>
      </c>
      <c r="B257" s="4"/>
      <c r="C257" s="6"/>
      <c r="D257" s="7"/>
      <c r="E257" s="88"/>
      <c r="F257" s="88"/>
      <c r="G257" s="364"/>
      <c r="H257" s="364"/>
      <c r="I257" s="6"/>
      <c r="J257" s="81"/>
    </row>
    <row r="258" spans="1:10">
      <c r="A258" s="16">
        <v>244</v>
      </c>
      <c r="B258" s="4"/>
      <c r="C258" s="6"/>
      <c r="D258" s="7"/>
      <c r="E258" s="88"/>
      <c r="F258" s="88"/>
      <c r="G258" s="364"/>
      <c r="H258" s="364"/>
      <c r="I258" s="6"/>
      <c r="J258" s="81"/>
    </row>
    <row r="259" spans="1:10">
      <c r="A259" s="15">
        <v>245</v>
      </c>
      <c r="B259" s="4"/>
      <c r="C259" s="6"/>
      <c r="D259" s="7"/>
      <c r="E259" s="88"/>
      <c r="F259" s="88"/>
      <c r="G259" s="364"/>
      <c r="H259" s="364"/>
      <c r="I259" s="6"/>
      <c r="J259" s="81"/>
    </row>
    <row r="260" spans="1:10">
      <c r="A260" s="16">
        <v>246</v>
      </c>
      <c r="B260" s="4"/>
      <c r="C260" s="6"/>
      <c r="D260" s="7"/>
      <c r="E260" s="88"/>
      <c r="F260" s="88"/>
      <c r="G260" s="364"/>
      <c r="H260" s="364"/>
      <c r="I260" s="6"/>
      <c r="J260" s="81"/>
    </row>
    <row r="261" spans="1:10">
      <c r="A261" s="15">
        <v>247</v>
      </c>
      <c r="B261" s="4"/>
      <c r="C261" s="6"/>
      <c r="D261" s="7"/>
      <c r="E261" s="88"/>
      <c r="F261" s="88"/>
      <c r="G261" s="364"/>
      <c r="H261" s="364"/>
      <c r="I261" s="6"/>
      <c r="J261" s="81"/>
    </row>
    <row r="262" spans="1:10">
      <c r="A262" s="16">
        <v>248</v>
      </c>
      <c r="B262" s="4"/>
      <c r="C262" s="6"/>
      <c r="D262" s="7"/>
      <c r="E262" s="88"/>
      <c r="F262" s="88"/>
      <c r="G262" s="364"/>
      <c r="H262" s="364"/>
      <c r="I262" s="6"/>
      <c r="J262" s="81"/>
    </row>
    <row r="263" spans="1:10">
      <c r="A263" s="15">
        <v>249</v>
      </c>
      <c r="B263" s="4"/>
      <c r="C263" s="6"/>
      <c r="D263" s="7"/>
      <c r="E263" s="88"/>
      <c r="F263" s="88"/>
      <c r="G263" s="364"/>
      <c r="H263" s="364"/>
      <c r="I263" s="6"/>
      <c r="J263" s="81"/>
    </row>
    <row r="264" spans="1:10">
      <c r="A264" s="16">
        <v>250</v>
      </c>
      <c r="B264" s="4"/>
      <c r="C264" s="6"/>
      <c r="D264" s="7"/>
      <c r="E264" s="88"/>
      <c r="F264" s="88"/>
      <c r="G264" s="364"/>
      <c r="H264" s="364"/>
      <c r="I264" s="6"/>
      <c r="J264" s="81"/>
    </row>
    <row r="265" spans="1:10">
      <c r="B265" s="23"/>
      <c r="C265" s="177"/>
      <c r="D265" s="183"/>
      <c r="E265" s="187"/>
      <c r="F265" s="187"/>
      <c r="G265" s="365"/>
      <c r="H265" s="365"/>
      <c r="I265" s="177"/>
    </row>
    <row r="266" spans="1:10">
      <c r="B266" s="23"/>
      <c r="C266" s="177"/>
      <c r="D266" s="183"/>
      <c r="E266" s="187"/>
      <c r="F266" s="187"/>
      <c r="G266" s="365"/>
      <c r="H266" s="365"/>
      <c r="I266" s="177"/>
    </row>
    <row r="267" spans="1:10">
      <c r="B267" s="23"/>
      <c r="C267" s="177"/>
      <c r="D267" s="183"/>
      <c r="E267" s="187"/>
      <c r="F267" s="187"/>
      <c r="G267" s="365"/>
      <c r="H267" s="365"/>
      <c r="I267" s="177"/>
    </row>
    <row r="268" spans="1:10">
      <c r="B268" s="23"/>
      <c r="C268" s="177"/>
      <c r="D268" s="183"/>
      <c r="E268" s="187"/>
      <c r="F268" s="187"/>
      <c r="G268" s="365"/>
      <c r="H268" s="365"/>
      <c r="I268" s="177"/>
    </row>
    <row r="269" spans="1:10">
      <c r="B269" s="23"/>
      <c r="C269" s="177"/>
      <c r="D269" s="183"/>
      <c r="E269" s="187"/>
      <c r="F269" s="187"/>
      <c r="G269" s="365"/>
      <c r="H269" s="365"/>
      <c r="I269" s="177"/>
    </row>
    <row r="270" spans="1:10">
      <c r="B270" s="23"/>
      <c r="C270" s="177"/>
      <c r="D270" s="183"/>
      <c r="E270" s="187"/>
      <c r="F270" s="187"/>
      <c r="G270" s="365"/>
      <c r="H270" s="365"/>
      <c r="I270" s="177"/>
    </row>
    <row r="271" spans="1:10">
      <c r="B271" s="23"/>
      <c r="C271" s="177"/>
      <c r="D271" s="183"/>
      <c r="E271" s="187"/>
      <c r="F271" s="187"/>
      <c r="G271" s="365"/>
      <c r="H271" s="365"/>
      <c r="I271" s="177"/>
    </row>
    <row r="272" spans="1:10">
      <c r="B272" s="23"/>
      <c r="C272" s="177"/>
      <c r="D272" s="183"/>
      <c r="E272" s="187"/>
      <c r="F272" s="187"/>
      <c r="G272" s="365"/>
      <c r="H272" s="365"/>
      <c r="I272" s="177"/>
    </row>
    <row r="273" spans="2:9">
      <c r="B273" s="23"/>
      <c r="C273" s="177"/>
      <c r="D273" s="183"/>
      <c r="E273" s="187"/>
      <c r="F273" s="187"/>
      <c r="G273" s="365"/>
      <c r="H273" s="365"/>
      <c r="I273" s="177"/>
    </row>
    <row r="274" spans="2:9">
      <c r="B274" s="23"/>
      <c r="C274" s="177"/>
      <c r="D274" s="183"/>
      <c r="E274" s="187"/>
      <c r="F274" s="187"/>
      <c r="G274" s="365"/>
      <c r="H274" s="365"/>
      <c r="I274" s="177"/>
    </row>
    <row r="275" spans="2:9">
      <c r="B275" s="23"/>
      <c r="C275" s="177"/>
      <c r="D275" s="183"/>
      <c r="E275" s="187"/>
      <c r="F275" s="187"/>
      <c r="G275" s="365"/>
      <c r="H275" s="365"/>
      <c r="I275" s="177"/>
    </row>
    <row r="276" spans="2:9">
      <c r="B276" s="23"/>
      <c r="C276" s="177"/>
      <c r="D276" s="183"/>
      <c r="E276" s="187"/>
      <c r="F276" s="187"/>
      <c r="G276" s="365"/>
      <c r="H276" s="365"/>
      <c r="I276" s="177"/>
    </row>
    <row r="277" spans="2:9">
      <c r="B277" s="23"/>
      <c r="C277" s="177"/>
      <c r="D277" s="183"/>
      <c r="E277" s="187"/>
      <c r="F277" s="187"/>
      <c r="G277" s="365"/>
      <c r="H277" s="365"/>
      <c r="I277" s="177"/>
    </row>
    <row r="278" spans="2:9">
      <c r="B278" s="23"/>
      <c r="C278" s="177"/>
      <c r="D278" s="183"/>
      <c r="E278" s="187"/>
      <c r="F278" s="187"/>
      <c r="G278" s="365"/>
      <c r="H278" s="365"/>
      <c r="I278" s="177"/>
    </row>
    <row r="279" spans="2:9">
      <c r="B279" s="23"/>
      <c r="C279" s="177"/>
      <c r="D279" s="183"/>
      <c r="E279" s="187"/>
      <c r="F279" s="187"/>
      <c r="G279" s="365"/>
      <c r="H279" s="365"/>
      <c r="I279" s="177"/>
    </row>
    <row r="280" spans="2:9">
      <c r="B280" s="23"/>
      <c r="C280" s="177"/>
      <c r="D280" s="183"/>
      <c r="E280" s="187"/>
      <c r="F280" s="187"/>
      <c r="G280" s="365"/>
      <c r="H280" s="365"/>
      <c r="I280" s="177"/>
    </row>
    <row r="281" spans="2:9">
      <c r="B281" s="23"/>
      <c r="C281" s="177"/>
      <c r="D281" s="183"/>
      <c r="E281" s="187"/>
      <c r="F281" s="187"/>
      <c r="G281" s="365"/>
      <c r="H281" s="365"/>
      <c r="I281" s="177"/>
    </row>
    <row r="282" spans="2:9">
      <c r="B282" s="23"/>
      <c r="C282" s="177"/>
      <c r="D282" s="183"/>
      <c r="E282" s="187"/>
      <c r="F282" s="187"/>
      <c r="G282" s="365"/>
      <c r="H282" s="365"/>
      <c r="I282" s="177"/>
    </row>
    <row r="283" spans="2:9">
      <c r="B283" s="23"/>
      <c r="C283" s="177"/>
      <c r="D283" s="183"/>
      <c r="E283" s="187"/>
      <c r="F283" s="187"/>
      <c r="G283" s="365"/>
      <c r="H283" s="365"/>
      <c r="I283" s="177"/>
    </row>
    <row r="284" spans="2:9">
      <c r="B284" s="23"/>
      <c r="C284" s="177"/>
      <c r="D284" s="183"/>
      <c r="E284" s="187"/>
      <c r="F284" s="187"/>
      <c r="G284" s="365"/>
      <c r="H284" s="365"/>
      <c r="I284" s="177"/>
    </row>
    <row r="285" spans="2:9">
      <c r="B285" s="23"/>
      <c r="C285" s="177"/>
      <c r="D285" s="183"/>
      <c r="E285" s="187"/>
      <c r="F285" s="187"/>
      <c r="G285" s="365"/>
      <c r="H285" s="365"/>
      <c r="I285" s="177"/>
    </row>
    <row r="286" spans="2:9">
      <c r="B286" s="23"/>
      <c r="C286" s="177"/>
      <c r="D286" s="183"/>
      <c r="E286" s="187"/>
      <c r="F286" s="187"/>
      <c r="G286" s="365"/>
      <c r="H286" s="365"/>
      <c r="I286" s="177"/>
    </row>
    <row r="287" spans="2:9">
      <c r="B287" s="23"/>
      <c r="C287" s="177"/>
      <c r="D287" s="183"/>
      <c r="E287" s="187"/>
      <c r="F287" s="187"/>
      <c r="G287" s="365"/>
      <c r="H287" s="365"/>
      <c r="I287" s="177"/>
    </row>
    <row r="288" spans="2:9">
      <c r="B288" s="23"/>
      <c r="C288" s="177"/>
      <c r="D288" s="183"/>
      <c r="E288" s="187"/>
      <c r="F288" s="187"/>
      <c r="G288" s="365"/>
      <c r="H288" s="365"/>
      <c r="I288" s="177"/>
    </row>
    <row r="289" spans="2:9">
      <c r="B289" s="23"/>
      <c r="C289" s="177"/>
      <c r="D289" s="183"/>
      <c r="E289" s="187"/>
      <c r="F289" s="187"/>
      <c r="G289" s="365"/>
      <c r="H289" s="365"/>
      <c r="I289" s="177"/>
    </row>
    <row r="290" spans="2:9">
      <c r="B290" s="23"/>
      <c r="C290" s="177"/>
      <c r="D290" s="183"/>
      <c r="E290" s="187"/>
      <c r="F290" s="187"/>
      <c r="G290" s="365"/>
      <c r="H290" s="365"/>
      <c r="I290" s="177"/>
    </row>
    <row r="291" spans="2:9">
      <c r="B291" s="23"/>
      <c r="C291" s="177"/>
      <c r="D291" s="183"/>
      <c r="E291" s="187"/>
      <c r="F291" s="187"/>
      <c r="G291" s="365"/>
      <c r="H291" s="365"/>
      <c r="I291" s="177"/>
    </row>
    <row r="292" spans="2:9">
      <c r="B292" s="23"/>
      <c r="C292" s="177"/>
      <c r="D292" s="183"/>
      <c r="E292" s="187"/>
      <c r="F292" s="187"/>
      <c r="G292" s="365"/>
      <c r="H292" s="365"/>
      <c r="I292" s="177"/>
    </row>
    <row r="293" spans="2:9">
      <c r="B293" s="23"/>
      <c r="C293" s="177"/>
      <c r="D293" s="183"/>
      <c r="E293" s="187"/>
      <c r="F293" s="187"/>
      <c r="G293" s="365"/>
      <c r="H293" s="365"/>
      <c r="I293" s="177"/>
    </row>
    <row r="294" spans="2:9">
      <c r="B294" s="23"/>
      <c r="C294" s="177"/>
      <c r="D294" s="183"/>
      <c r="E294" s="187"/>
      <c r="F294" s="187"/>
      <c r="G294" s="365"/>
      <c r="H294" s="365"/>
      <c r="I294" s="177"/>
    </row>
    <row r="295" spans="2:9">
      <c r="B295" s="23"/>
      <c r="C295" s="177"/>
      <c r="D295" s="183"/>
      <c r="E295" s="187"/>
      <c r="F295" s="187"/>
      <c r="G295" s="365"/>
      <c r="H295" s="365"/>
      <c r="I295" s="177"/>
    </row>
    <row r="296" spans="2:9">
      <c r="B296" s="23"/>
      <c r="C296" s="177"/>
      <c r="D296" s="183"/>
      <c r="E296" s="187"/>
      <c r="F296" s="187"/>
      <c r="G296" s="365"/>
      <c r="H296" s="365"/>
      <c r="I296" s="177"/>
    </row>
    <row r="297" spans="2:9">
      <c r="B297" s="23"/>
      <c r="C297" s="177"/>
      <c r="D297" s="183"/>
      <c r="E297" s="187"/>
      <c r="F297" s="187"/>
      <c r="G297" s="365"/>
      <c r="H297" s="365"/>
      <c r="I297" s="177"/>
    </row>
    <row r="298" spans="2:9">
      <c r="B298" s="23"/>
      <c r="C298" s="177"/>
      <c r="D298" s="183"/>
      <c r="E298" s="187"/>
      <c r="F298" s="187"/>
      <c r="G298" s="365"/>
      <c r="H298" s="365"/>
      <c r="I298" s="177"/>
    </row>
    <row r="299" spans="2:9">
      <c r="B299" s="23"/>
      <c r="C299" s="177"/>
      <c r="D299" s="183"/>
      <c r="E299" s="187"/>
      <c r="F299" s="187"/>
      <c r="G299" s="365"/>
      <c r="H299" s="365"/>
      <c r="I299" s="177"/>
    </row>
    <row r="300" spans="2:9">
      <c r="B300" s="23"/>
      <c r="C300" s="177"/>
      <c r="D300" s="183"/>
      <c r="E300" s="187"/>
      <c r="F300" s="187"/>
      <c r="G300" s="365"/>
      <c r="H300" s="365"/>
      <c r="I300" s="177"/>
    </row>
    <row r="301" spans="2:9">
      <c r="B301" s="23"/>
      <c r="C301" s="177"/>
      <c r="D301" s="183"/>
      <c r="E301" s="187"/>
      <c r="F301" s="187"/>
      <c r="G301" s="365"/>
      <c r="H301" s="365"/>
      <c r="I301" s="177"/>
    </row>
    <row r="302" spans="2:9">
      <c r="B302" s="23"/>
      <c r="C302" s="177"/>
      <c r="D302" s="183"/>
      <c r="E302" s="187"/>
      <c r="F302" s="187"/>
      <c r="G302" s="365"/>
      <c r="H302" s="365"/>
      <c r="I302" s="177"/>
    </row>
    <row r="303" spans="2:9">
      <c r="B303" s="23"/>
      <c r="C303" s="177"/>
      <c r="D303" s="183"/>
      <c r="E303" s="187"/>
      <c r="F303" s="187"/>
      <c r="G303" s="365"/>
      <c r="H303" s="365"/>
      <c r="I303" s="177"/>
    </row>
    <row r="304" spans="2:9">
      <c r="B304" s="23"/>
      <c r="C304" s="177"/>
      <c r="D304" s="183"/>
      <c r="E304" s="187"/>
      <c r="F304" s="187"/>
      <c r="G304" s="365"/>
      <c r="H304" s="365"/>
      <c r="I304" s="177"/>
    </row>
    <row r="305" spans="2:9">
      <c r="B305" s="23"/>
      <c r="C305" s="177"/>
      <c r="D305" s="183"/>
      <c r="E305" s="187"/>
      <c r="F305" s="187"/>
      <c r="G305" s="365"/>
      <c r="H305" s="365"/>
      <c r="I305" s="177"/>
    </row>
    <row r="306" spans="2:9">
      <c r="B306" s="23"/>
      <c r="C306" s="177"/>
      <c r="D306" s="183"/>
      <c r="E306" s="187"/>
      <c r="F306" s="187"/>
      <c r="G306" s="365"/>
      <c r="H306" s="365"/>
      <c r="I306" s="177"/>
    </row>
    <row r="307" spans="2:9">
      <c r="B307" s="23"/>
      <c r="C307" s="177"/>
      <c r="D307" s="183"/>
      <c r="E307" s="187"/>
      <c r="F307" s="187"/>
      <c r="G307" s="365"/>
      <c r="H307" s="365"/>
      <c r="I307" s="177"/>
    </row>
    <row r="308" spans="2:9">
      <c r="B308" s="23"/>
      <c r="C308" s="177"/>
      <c r="D308" s="183"/>
      <c r="E308" s="187"/>
      <c r="F308" s="187"/>
      <c r="G308" s="365"/>
      <c r="H308" s="365"/>
      <c r="I308" s="177"/>
    </row>
    <row r="309" spans="2:9">
      <c r="B309" s="23"/>
      <c r="C309" s="177"/>
      <c r="D309" s="183"/>
      <c r="E309" s="187"/>
      <c r="F309" s="187"/>
      <c r="G309" s="365"/>
      <c r="H309" s="365"/>
      <c r="I309" s="177"/>
    </row>
    <row r="310" spans="2:9">
      <c r="B310" s="23"/>
      <c r="C310" s="177"/>
      <c r="D310" s="183"/>
      <c r="E310" s="187"/>
      <c r="F310" s="187"/>
      <c r="G310" s="365"/>
      <c r="H310" s="365"/>
      <c r="I310" s="177"/>
    </row>
    <row r="311" spans="2:9">
      <c r="B311" s="23"/>
      <c r="C311" s="177"/>
      <c r="D311" s="183"/>
      <c r="E311" s="187"/>
      <c r="F311" s="187"/>
      <c r="G311" s="365"/>
      <c r="H311" s="365"/>
      <c r="I311" s="177"/>
    </row>
    <row r="312" spans="2:9">
      <c r="B312" s="23"/>
      <c r="C312" s="177"/>
      <c r="D312" s="183"/>
      <c r="E312" s="187"/>
      <c r="F312" s="187"/>
      <c r="G312" s="365"/>
      <c r="H312" s="365"/>
      <c r="I312" s="177"/>
    </row>
    <row r="313" spans="2:9">
      <c r="B313" s="23"/>
      <c r="C313" s="177"/>
      <c r="D313" s="183"/>
      <c r="E313" s="187"/>
      <c r="F313" s="187"/>
      <c r="G313" s="365"/>
      <c r="H313" s="365"/>
      <c r="I313" s="177"/>
    </row>
    <row r="314" spans="2:9">
      <c r="B314" s="23"/>
      <c r="C314" s="177"/>
      <c r="D314" s="183"/>
      <c r="E314" s="187"/>
      <c r="F314" s="187"/>
      <c r="G314" s="365"/>
      <c r="H314" s="365"/>
      <c r="I314" s="177"/>
    </row>
    <row r="315" spans="2:9">
      <c r="B315" s="23"/>
      <c r="C315" s="177"/>
      <c r="D315" s="183"/>
      <c r="E315" s="187"/>
      <c r="F315" s="187"/>
      <c r="G315" s="365"/>
      <c r="H315" s="365"/>
      <c r="I315" s="177"/>
    </row>
    <row r="316" spans="2:9">
      <c r="B316" s="23"/>
      <c r="C316" s="177"/>
      <c r="D316" s="183"/>
      <c r="E316" s="187"/>
      <c r="F316" s="187"/>
      <c r="G316" s="365"/>
      <c r="H316" s="365"/>
      <c r="I316" s="177"/>
    </row>
    <row r="317" spans="2:9">
      <c r="B317" s="23"/>
      <c r="C317" s="177"/>
      <c r="D317" s="183"/>
      <c r="E317" s="187"/>
      <c r="F317" s="187"/>
      <c r="G317" s="365"/>
      <c r="H317" s="365"/>
      <c r="I317" s="177"/>
    </row>
    <row r="318" spans="2:9">
      <c r="B318" s="23"/>
      <c r="C318" s="177"/>
      <c r="D318" s="183"/>
      <c r="E318" s="187"/>
      <c r="F318" s="187"/>
      <c r="G318" s="365"/>
      <c r="H318" s="365"/>
      <c r="I318" s="177"/>
    </row>
    <row r="319" spans="2:9">
      <c r="B319" s="23"/>
      <c r="C319" s="177"/>
      <c r="D319" s="183"/>
      <c r="E319" s="187"/>
      <c r="F319" s="187"/>
      <c r="G319" s="365"/>
      <c r="H319" s="365"/>
      <c r="I319" s="177"/>
    </row>
    <row r="320" spans="2:9">
      <c r="B320" s="23"/>
      <c r="C320" s="177"/>
      <c r="D320" s="183"/>
      <c r="E320" s="187"/>
      <c r="F320" s="187"/>
      <c r="G320" s="365"/>
      <c r="H320" s="365"/>
      <c r="I320" s="177"/>
    </row>
    <row r="321" spans="2:9">
      <c r="B321" s="23"/>
      <c r="C321" s="177"/>
      <c r="D321" s="183"/>
      <c r="E321" s="187"/>
      <c r="F321" s="187"/>
      <c r="G321" s="365"/>
      <c r="H321" s="365"/>
      <c r="I321" s="177"/>
    </row>
    <row r="322" spans="2:9">
      <c r="B322" s="23"/>
      <c r="C322" s="177"/>
      <c r="D322" s="183"/>
      <c r="E322" s="187"/>
      <c r="F322" s="187"/>
      <c r="G322" s="365"/>
      <c r="H322" s="365"/>
      <c r="I322" s="177"/>
    </row>
    <row r="323" spans="2:9">
      <c r="B323" s="23"/>
      <c r="C323" s="177"/>
      <c r="D323" s="183"/>
      <c r="E323" s="187"/>
      <c r="F323" s="187"/>
      <c r="G323" s="365"/>
      <c r="H323" s="365"/>
      <c r="I323" s="177"/>
    </row>
    <row r="324" spans="2:9">
      <c r="B324" s="23"/>
      <c r="C324" s="177"/>
      <c r="D324" s="183"/>
      <c r="E324" s="187"/>
      <c r="F324" s="187"/>
      <c r="G324" s="365"/>
      <c r="H324" s="365"/>
      <c r="I324" s="177"/>
    </row>
    <row r="325" spans="2:9">
      <c r="B325" s="23"/>
      <c r="C325" s="177"/>
      <c r="D325" s="183"/>
      <c r="E325" s="187"/>
      <c r="F325" s="187"/>
      <c r="G325" s="365"/>
      <c r="H325" s="365"/>
      <c r="I325" s="177"/>
    </row>
    <row r="326" spans="2:9">
      <c r="B326" s="23"/>
      <c r="C326" s="177"/>
      <c r="D326" s="183"/>
      <c r="E326" s="187"/>
      <c r="F326" s="187"/>
      <c r="G326" s="365"/>
      <c r="H326" s="365"/>
      <c r="I326" s="177"/>
    </row>
    <row r="327" spans="2:9">
      <c r="B327" s="23"/>
      <c r="C327" s="177"/>
      <c r="D327" s="183"/>
      <c r="E327" s="187"/>
      <c r="F327" s="187"/>
      <c r="G327" s="365"/>
      <c r="H327" s="365"/>
      <c r="I327" s="177"/>
    </row>
    <row r="328" spans="2:9">
      <c r="B328" s="23"/>
      <c r="C328" s="177"/>
      <c r="D328" s="183"/>
      <c r="E328" s="187"/>
      <c r="F328" s="187"/>
      <c r="G328" s="365"/>
      <c r="H328" s="365"/>
      <c r="I328" s="177"/>
    </row>
    <row r="329" spans="2:9">
      <c r="B329" s="23"/>
      <c r="C329" s="177"/>
      <c r="D329" s="183"/>
      <c r="E329" s="187"/>
      <c r="F329" s="187"/>
      <c r="G329" s="365"/>
      <c r="H329" s="365"/>
      <c r="I329" s="177"/>
    </row>
    <row r="330" spans="2:9">
      <c r="B330" s="23"/>
      <c r="C330" s="177"/>
      <c r="D330" s="183"/>
      <c r="E330" s="187"/>
      <c r="F330" s="187"/>
      <c r="G330" s="365"/>
      <c r="H330" s="365"/>
      <c r="I330" s="177"/>
    </row>
    <row r="331" spans="2:9">
      <c r="B331" s="23"/>
      <c r="C331" s="177"/>
      <c r="D331" s="183"/>
      <c r="E331" s="187"/>
      <c r="F331" s="187"/>
      <c r="G331" s="365"/>
      <c r="H331" s="365"/>
      <c r="I331" s="177"/>
    </row>
    <row r="332" spans="2:9">
      <c r="B332" s="23"/>
      <c r="C332" s="177"/>
      <c r="D332" s="183"/>
      <c r="E332" s="187"/>
      <c r="F332" s="187"/>
      <c r="G332" s="365"/>
      <c r="H332" s="365"/>
      <c r="I332" s="177"/>
    </row>
    <row r="333" spans="2:9">
      <c r="B333" s="23"/>
      <c r="C333" s="177"/>
      <c r="D333" s="183"/>
      <c r="E333" s="187"/>
      <c r="F333" s="187"/>
      <c r="G333" s="365"/>
      <c r="H333" s="365"/>
      <c r="I333" s="177"/>
    </row>
    <row r="334" spans="2:9">
      <c r="B334" s="23"/>
      <c r="C334" s="177"/>
      <c r="D334" s="183"/>
      <c r="E334" s="187"/>
      <c r="F334" s="187"/>
      <c r="G334" s="365"/>
      <c r="H334" s="365"/>
      <c r="I334" s="177"/>
    </row>
    <row r="335" spans="2:9">
      <c r="B335" s="23"/>
      <c r="C335" s="177"/>
      <c r="D335" s="183"/>
      <c r="E335" s="187"/>
      <c r="F335" s="187"/>
      <c r="G335" s="365"/>
      <c r="H335" s="365"/>
      <c r="I335" s="177"/>
    </row>
    <row r="336" spans="2:9">
      <c r="B336" s="23"/>
      <c r="C336" s="177"/>
      <c r="D336" s="183"/>
      <c r="E336" s="187"/>
      <c r="F336" s="187"/>
      <c r="G336" s="365"/>
      <c r="H336" s="365"/>
      <c r="I336" s="177"/>
    </row>
    <row r="337" spans="2:9">
      <c r="B337" s="23"/>
      <c r="C337" s="177"/>
      <c r="D337" s="183"/>
      <c r="E337" s="187"/>
      <c r="F337" s="187"/>
      <c r="G337" s="365"/>
      <c r="H337" s="365"/>
      <c r="I337" s="177"/>
    </row>
    <row r="338" spans="2:9">
      <c r="B338" s="23"/>
      <c r="C338" s="177"/>
      <c r="D338" s="183"/>
      <c r="E338" s="187"/>
      <c r="F338" s="187"/>
      <c r="G338" s="365"/>
      <c r="H338" s="365"/>
      <c r="I338" s="177"/>
    </row>
    <row r="339" spans="2:9">
      <c r="B339" s="23"/>
      <c r="C339" s="177"/>
      <c r="D339" s="183"/>
      <c r="E339" s="187"/>
      <c r="F339" s="187"/>
      <c r="G339" s="365"/>
      <c r="H339" s="365"/>
      <c r="I339" s="177"/>
    </row>
    <row r="340" spans="2:9">
      <c r="B340" s="23"/>
      <c r="C340" s="177"/>
      <c r="D340" s="183"/>
      <c r="E340" s="187"/>
      <c r="F340" s="187"/>
      <c r="G340" s="365"/>
      <c r="H340" s="365"/>
      <c r="I340" s="177"/>
    </row>
    <row r="341" spans="2:9">
      <c r="B341" s="23"/>
      <c r="C341" s="177"/>
      <c r="D341" s="183"/>
      <c r="E341" s="187"/>
      <c r="F341" s="187"/>
      <c r="G341" s="365"/>
      <c r="H341" s="365"/>
      <c r="I341" s="177"/>
    </row>
    <row r="342" spans="2:9">
      <c r="B342" s="23"/>
      <c r="C342" s="177"/>
      <c r="D342" s="183"/>
      <c r="E342" s="187"/>
      <c r="F342" s="187"/>
      <c r="G342" s="365"/>
      <c r="H342" s="365"/>
      <c r="I342" s="177"/>
    </row>
    <row r="343" spans="2:9">
      <c r="B343" s="23"/>
      <c r="C343" s="177"/>
      <c r="D343" s="183"/>
      <c r="E343" s="187"/>
      <c r="F343" s="187"/>
      <c r="G343" s="365"/>
      <c r="H343" s="365"/>
      <c r="I343" s="177"/>
    </row>
    <row r="344" spans="2:9">
      <c r="B344" s="23"/>
      <c r="C344" s="177"/>
      <c r="D344" s="183"/>
      <c r="E344" s="187"/>
      <c r="F344" s="187"/>
      <c r="G344" s="365"/>
      <c r="H344" s="365"/>
      <c r="I344" s="177"/>
    </row>
    <row r="345" spans="2:9">
      <c r="B345" s="23"/>
      <c r="C345" s="177"/>
      <c r="D345" s="183"/>
      <c r="E345" s="187"/>
      <c r="F345" s="187"/>
      <c r="G345" s="365"/>
      <c r="H345" s="365"/>
      <c r="I345" s="177"/>
    </row>
    <row r="346" spans="2:9">
      <c r="B346" s="23"/>
      <c r="C346" s="177"/>
      <c r="D346" s="183"/>
      <c r="E346" s="187"/>
      <c r="F346" s="187"/>
      <c r="G346" s="365"/>
      <c r="H346" s="365"/>
      <c r="I346" s="177"/>
    </row>
    <row r="347" spans="2:9">
      <c r="B347" s="23"/>
      <c r="C347" s="177"/>
      <c r="D347" s="183"/>
      <c r="E347" s="187"/>
      <c r="F347" s="187"/>
      <c r="G347" s="365"/>
      <c r="H347" s="365"/>
      <c r="I347" s="177"/>
    </row>
    <row r="348" spans="2:9">
      <c r="B348" s="23"/>
      <c r="C348" s="177"/>
      <c r="D348" s="183"/>
      <c r="E348" s="187"/>
      <c r="F348" s="187"/>
      <c r="G348" s="365"/>
      <c r="H348" s="365"/>
      <c r="I348" s="177"/>
    </row>
    <row r="349" spans="2:9">
      <c r="B349" s="23"/>
      <c r="C349" s="177"/>
      <c r="D349" s="183"/>
      <c r="E349" s="187"/>
      <c r="F349" s="187"/>
      <c r="G349" s="365"/>
      <c r="H349" s="365"/>
      <c r="I349" s="177"/>
    </row>
    <row r="350" spans="2:9">
      <c r="B350" s="23"/>
      <c r="C350" s="177"/>
      <c r="D350" s="183"/>
      <c r="E350" s="187"/>
      <c r="F350" s="187"/>
      <c r="G350" s="365"/>
      <c r="H350" s="365"/>
      <c r="I350" s="177"/>
    </row>
    <row r="351" spans="2:9">
      <c r="B351" s="23"/>
      <c r="C351" s="177"/>
      <c r="D351" s="183"/>
      <c r="E351" s="187"/>
      <c r="F351" s="187"/>
      <c r="G351" s="365"/>
      <c r="H351" s="365"/>
      <c r="I351" s="177"/>
    </row>
    <row r="352" spans="2:9">
      <c r="B352" s="23"/>
      <c r="C352" s="177"/>
      <c r="D352" s="183"/>
      <c r="E352" s="187"/>
      <c r="F352" s="187"/>
      <c r="G352" s="365"/>
      <c r="H352" s="365"/>
      <c r="I352" s="177"/>
    </row>
    <row r="353" spans="2:9">
      <c r="B353" s="23"/>
      <c r="C353" s="177"/>
      <c r="D353" s="183"/>
      <c r="E353" s="187"/>
      <c r="F353" s="187"/>
      <c r="G353" s="365"/>
      <c r="H353" s="365"/>
      <c r="I353" s="177"/>
    </row>
    <row r="354" spans="2:9">
      <c r="B354" s="23"/>
      <c r="C354" s="177"/>
      <c r="D354" s="183"/>
      <c r="E354" s="187"/>
      <c r="F354" s="187"/>
      <c r="G354" s="365"/>
      <c r="H354" s="365"/>
      <c r="I354" s="177"/>
    </row>
    <row r="355" spans="2:9">
      <c r="B355" s="23"/>
      <c r="C355" s="177"/>
      <c r="D355" s="183"/>
      <c r="E355" s="187"/>
      <c r="F355" s="187"/>
      <c r="G355" s="365"/>
      <c r="H355" s="365"/>
      <c r="I355" s="177"/>
    </row>
    <row r="356" spans="2:9">
      <c r="B356" s="23"/>
      <c r="C356" s="177"/>
      <c r="D356" s="183"/>
      <c r="E356" s="187"/>
      <c r="F356" s="187"/>
      <c r="G356" s="365"/>
      <c r="H356" s="365"/>
      <c r="I356" s="177"/>
    </row>
    <row r="357" spans="2:9">
      <c r="B357" s="23"/>
      <c r="C357" s="177"/>
      <c r="D357" s="183"/>
      <c r="E357" s="187"/>
      <c r="F357" s="187"/>
      <c r="G357" s="365"/>
      <c r="H357" s="365"/>
      <c r="I357" s="177"/>
    </row>
    <row r="358" spans="2:9">
      <c r="B358" s="23"/>
      <c r="C358" s="177"/>
      <c r="D358" s="183"/>
      <c r="E358" s="187"/>
      <c r="F358" s="187"/>
      <c r="G358" s="365"/>
      <c r="H358" s="365"/>
      <c r="I358" s="177"/>
    </row>
    <row r="359" spans="2:9">
      <c r="B359" s="23"/>
      <c r="C359" s="177"/>
      <c r="D359" s="183"/>
      <c r="E359" s="187"/>
      <c r="F359" s="187"/>
      <c r="G359" s="365"/>
      <c r="H359" s="365"/>
      <c r="I359" s="177"/>
    </row>
    <row r="360" spans="2:9">
      <c r="B360" s="23"/>
      <c r="C360" s="177"/>
      <c r="D360" s="183"/>
      <c r="E360" s="187"/>
      <c r="F360" s="187"/>
      <c r="G360" s="365"/>
      <c r="H360" s="365"/>
      <c r="I360" s="177"/>
    </row>
    <row r="361" spans="2:9">
      <c r="B361" s="23"/>
      <c r="C361" s="177"/>
      <c r="D361" s="183"/>
      <c r="E361" s="187"/>
      <c r="F361" s="187"/>
      <c r="G361" s="365"/>
      <c r="H361" s="365"/>
      <c r="I361" s="177"/>
    </row>
    <row r="362" spans="2:9">
      <c r="B362" s="23"/>
      <c r="C362" s="177"/>
      <c r="D362" s="183"/>
      <c r="E362" s="187"/>
      <c r="F362" s="187"/>
      <c r="G362" s="365"/>
      <c r="H362" s="365"/>
      <c r="I362" s="177"/>
    </row>
    <row r="363" spans="2:9">
      <c r="B363" s="23"/>
      <c r="C363" s="177"/>
      <c r="D363" s="183"/>
      <c r="E363" s="187"/>
      <c r="F363" s="187"/>
      <c r="G363" s="365"/>
      <c r="H363" s="365"/>
      <c r="I363" s="177"/>
    </row>
    <row r="364" spans="2:9">
      <c r="B364" s="23"/>
      <c r="C364" s="177"/>
      <c r="D364" s="183"/>
      <c r="E364" s="187"/>
      <c r="F364" s="187"/>
      <c r="G364" s="365"/>
      <c r="H364" s="365"/>
      <c r="I364" s="177"/>
    </row>
    <row r="365" spans="2:9">
      <c r="B365" s="23"/>
      <c r="C365" s="177"/>
      <c r="D365" s="183"/>
      <c r="E365" s="187"/>
      <c r="F365" s="187"/>
      <c r="G365" s="365"/>
      <c r="H365" s="365"/>
      <c r="I365" s="177"/>
    </row>
    <row r="366" spans="2:9">
      <c r="B366" s="23"/>
      <c r="C366" s="177"/>
      <c r="D366" s="183"/>
      <c r="E366" s="187"/>
      <c r="F366" s="187"/>
      <c r="G366" s="365"/>
      <c r="H366" s="365"/>
      <c r="I366" s="177"/>
    </row>
    <row r="367" spans="2:9">
      <c r="B367" s="23"/>
      <c r="C367" s="177"/>
      <c r="D367" s="183"/>
      <c r="E367" s="187"/>
      <c r="F367" s="187"/>
      <c r="G367" s="365"/>
      <c r="H367" s="365"/>
      <c r="I367" s="177"/>
    </row>
    <row r="368" spans="2:9">
      <c r="B368" s="23"/>
      <c r="C368" s="177"/>
      <c r="D368" s="183"/>
      <c r="E368" s="187"/>
      <c r="F368" s="187"/>
      <c r="G368" s="365"/>
      <c r="H368" s="365"/>
      <c r="I368" s="177"/>
    </row>
    <row r="369" spans="2:9">
      <c r="B369" s="23"/>
      <c r="C369" s="177"/>
      <c r="D369" s="183"/>
      <c r="E369" s="187"/>
      <c r="F369" s="187"/>
      <c r="G369" s="365"/>
      <c r="H369" s="365"/>
      <c r="I369" s="177"/>
    </row>
    <row r="370" spans="2:9">
      <c r="B370" s="23"/>
      <c r="C370" s="177"/>
      <c r="D370" s="183"/>
      <c r="E370" s="187"/>
      <c r="F370" s="187"/>
      <c r="G370" s="365"/>
      <c r="H370" s="365"/>
      <c r="I370" s="177"/>
    </row>
    <row r="371" spans="2:9">
      <c r="B371" s="23"/>
      <c r="C371" s="177"/>
      <c r="D371" s="183"/>
      <c r="E371" s="187"/>
      <c r="F371" s="187"/>
      <c r="G371" s="365"/>
      <c r="H371" s="365"/>
      <c r="I371" s="177"/>
    </row>
    <row r="372" spans="2:9">
      <c r="B372" s="23"/>
      <c r="C372" s="177"/>
      <c r="D372" s="183"/>
      <c r="E372" s="187"/>
      <c r="F372" s="187"/>
      <c r="G372" s="365"/>
      <c r="H372" s="365"/>
      <c r="I372" s="177"/>
    </row>
    <row r="373" spans="2:9">
      <c r="B373" s="23"/>
      <c r="C373" s="177"/>
      <c r="D373" s="183"/>
      <c r="E373" s="187"/>
      <c r="F373" s="187"/>
      <c r="G373" s="365"/>
      <c r="H373" s="365"/>
      <c r="I373" s="177"/>
    </row>
    <row r="374" spans="2:9">
      <c r="B374" s="23"/>
      <c r="C374" s="177"/>
      <c r="D374" s="183"/>
      <c r="E374" s="187"/>
      <c r="F374" s="187"/>
      <c r="G374" s="365"/>
      <c r="H374" s="365"/>
      <c r="I374" s="177"/>
    </row>
    <row r="375" spans="2:9">
      <c r="B375" s="23"/>
      <c r="C375" s="177"/>
      <c r="D375" s="183"/>
      <c r="E375" s="187"/>
      <c r="F375" s="187"/>
      <c r="G375" s="365"/>
      <c r="H375" s="365"/>
      <c r="I375" s="177"/>
    </row>
    <row r="376" spans="2:9">
      <c r="B376" s="23"/>
      <c r="C376" s="177"/>
      <c r="D376" s="183"/>
      <c r="E376" s="187"/>
      <c r="F376" s="187"/>
      <c r="G376" s="365"/>
      <c r="H376" s="365"/>
      <c r="I376" s="177"/>
    </row>
    <row r="377" spans="2:9">
      <c r="B377" s="23"/>
      <c r="C377" s="177"/>
      <c r="D377" s="183"/>
      <c r="E377" s="187"/>
      <c r="F377" s="187"/>
      <c r="G377" s="365"/>
      <c r="H377" s="365"/>
      <c r="I377" s="177"/>
    </row>
    <row r="378" spans="2:9">
      <c r="B378" s="23"/>
      <c r="C378" s="177"/>
      <c r="D378" s="183"/>
      <c r="E378" s="187"/>
      <c r="F378" s="187"/>
      <c r="G378" s="365"/>
      <c r="H378" s="365"/>
      <c r="I378" s="177"/>
    </row>
    <row r="379" spans="2:9">
      <c r="B379" s="23"/>
      <c r="C379" s="177"/>
      <c r="D379" s="183"/>
      <c r="E379" s="187"/>
      <c r="F379" s="187"/>
      <c r="G379" s="365"/>
      <c r="H379" s="365"/>
      <c r="I379" s="177"/>
    </row>
    <row r="380" spans="2:9">
      <c r="B380" s="23"/>
      <c r="C380" s="177"/>
      <c r="D380" s="183"/>
      <c r="E380" s="187"/>
      <c r="F380" s="187"/>
      <c r="G380" s="365"/>
      <c r="H380" s="365"/>
      <c r="I380" s="177"/>
    </row>
    <row r="381" spans="2:9">
      <c r="B381" s="23"/>
      <c r="C381" s="177"/>
      <c r="D381" s="183"/>
      <c r="E381" s="187"/>
      <c r="F381" s="187"/>
      <c r="G381" s="365"/>
      <c r="H381" s="365"/>
      <c r="I381" s="177"/>
    </row>
    <row r="382" spans="2:9">
      <c r="B382" s="23"/>
      <c r="C382" s="177"/>
      <c r="D382" s="183"/>
      <c r="E382" s="187"/>
      <c r="F382" s="187"/>
      <c r="G382" s="365"/>
      <c r="H382" s="365"/>
      <c r="I382" s="177"/>
    </row>
    <row r="383" spans="2:9">
      <c r="B383" s="23"/>
      <c r="C383" s="177"/>
      <c r="D383" s="183"/>
      <c r="E383" s="187"/>
      <c r="F383" s="187"/>
      <c r="G383" s="365"/>
      <c r="H383" s="365"/>
      <c r="I383" s="177"/>
    </row>
    <row r="384" spans="2:9">
      <c r="B384" s="23"/>
      <c r="C384" s="177"/>
      <c r="D384" s="183"/>
      <c r="E384" s="187"/>
      <c r="F384" s="187"/>
      <c r="G384" s="365"/>
      <c r="H384" s="365"/>
      <c r="I384" s="177"/>
    </row>
    <row r="385" spans="2:9">
      <c r="B385" s="23"/>
      <c r="C385" s="177"/>
      <c r="D385" s="183"/>
      <c r="E385" s="187"/>
      <c r="F385" s="187"/>
      <c r="G385" s="365"/>
      <c r="H385" s="365"/>
      <c r="I385" s="177"/>
    </row>
    <row r="386" spans="2:9">
      <c r="B386" s="23"/>
      <c r="C386" s="177"/>
      <c r="D386" s="183"/>
      <c r="E386" s="187"/>
      <c r="F386" s="187"/>
      <c r="G386" s="365"/>
      <c r="H386" s="365"/>
      <c r="I386" s="177"/>
    </row>
    <row r="387" spans="2:9">
      <c r="B387" s="23"/>
      <c r="C387" s="177"/>
      <c r="D387" s="183"/>
      <c r="E387" s="187"/>
      <c r="F387" s="187"/>
      <c r="G387" s="365"/>
      <c r="H387" s="365"/>
      <c r="I387" s="177"/>
    </row>
    <row r="388" spans="2:9">
      <c r="B388" s="23"/>
      <c r="C388" s="177"/>
      <c r="D388" s="183"/>
      <c r="E388" s="187"/>
      <c r="F388" s="187"/>
      <c r="G388" s="365"/>
      <c r="H388" s="365"/>
      <c r="I388" s="177"/>
    </row>
    <row r="389" spans="2:9">
      <c r="B389" s="23"/>
      <c r="C389" s="177"/>
      <c r="D389" s="183"/>
      <c r="E389" s="187"/>
      <c r="F389" s="187"/>
      <c r="G389" s="365"/>
      <c r="H389" s="365"/>
      <c r="I389" s="177"/>
    </row>
    <row r="390" spans="2:9">
      <c r="B390" s="23"/>
      <c r="C390" s="177"/>
      <c r="D390" s="183"/>
      <c r="E390" s="187"/>
      <c r="F390" s="187"/>
      <c r="G390" s="365"/>
      <c r="H390" s="365"/>
      <c r="I390" s="177"/>
    </row>
    <row r="391" spans="2:9">
      <c r="B391" s="23"/>
      <c r="C391" s="177"/>
      <c r="D391" s="183"/>
      <c r="E391" s="187"/>
      <c r="F391" s="187"/>
      <c r="G391" s="365"/>
      <c r="H391" s="365"/>
      <c r="I391" s="177"/>
    </row>
    <row r="392" spans="2:9">
      <c r="B392" s="23"/>
      <c r="C392" s="177"/>
      <c r="D392" s="183"/>
      <c r="E392" s="187"/>
      <c r="F392" s="187"/>
      <c r="G392" s="365"/>
      <c r="H392" s="365"/>
      <c r="I392" s="177"/>
    </row>
    <row r="393" spans="2:9">
      <c r="B393" s="23"/>
      <c r="C393" s="177"/>
      <c r="D393" s="183"/>
      <c r="E393" s="187"/>
      <c r="F393" s="187"/>
      <c r="G393" s="365"/>
      <c r="H393" s="365"/>
      <c r="I393" s="177"/>
    </row>
    <row r="394" spans="2:9">
      <c r="B394" s="23"/>
      <c r="C394" s="177"/>
      <c r="D394" s="183"/>
      <c r="E394" s="187"/>
      <c r="F394" s="187"/>
      <c r="G394" s="365"/>
      <c r="H394" s="365"/>
      <c r="I394" s="177"/>
    </row>
    <row r="395" spans="2:9">
      <c r="B395" s="23"/>
      <c r="C395" s="177"/>
      <c r="D395" s="183"/>
      <c r="E395" s="187"/>
      <c r="F395" s="187"/>
      <c r="G395" s="365"/>
      <c r="H395" s="365"/>
      <c r="I395" s="177"/>
    </row>
    <row r="396" spans="2:9">
      <c r="B396" s="23"/>
      <c r="C396" s="177"/>
      <c r="D396" s="183"/>
      <c r="E396" s="187"/>
      <c r="F396" s="187"/>
      <c r="G396" s="365"/>
      <c r="H396" s="365"/>
      <c r="I396" s="177"/>
    </row>
    <row r="397" spans="2:9">
      <c r="B397" s="23"/>
      <c r="C397" s="177"/>
      <c r="D397" s="183"/>
      <c r="E397" s="187"/>
      <c r="F397" s="187"/>
      <c r="G397" s="365"/>
      <c r="H397" s="365"/>
      <c r="I397" s="177"/>
    </row>
    <row r="398" spans="2:9">
      <c r="B398" s="23"/>
      <c r="C398" s="177"/>
      <c r="D398" s="183"/>
      <c r="E398" s="187"/>
      <c r="F398" s="187"/>
      <c r="G398" s="365"/>
      <c r="H398" s="365"/>
      <c r="I398" s="177"/>
    </row>
    <row r="399" spans="2:9">
      <c r="B399" s="23"/>
      <c r="C399" s="177"/>
      <c r="D399" s="183"/>
      <c r="E399" s="187"/>
      <c r="F399" s="187"/>
      <c r="G399" s="365"/>
      <c r="H399" s="365"/>
      <c r="I399" s="177"/>
    </row>
    <row r="400" spans="2:9">
      <c r="B400" s="23"/>
      <c r="C400" s="177"/>
      <c r="D400" s="183"/>
      <c r="E400" s="187"/>
      <c r="F400" s="187"/>
      <c r="G400" s="365"/>
      <c r="H400" s="365"/>
      <c r="I400" s="177"/>
    </row>
    <row r="401" spans="2:9">
      <c r="B401" s="23"/>
      <c r="C401" s="177"/>
      <c r="D401" s="183"/>
      <c r="E401" s="187"/>
      <c r="F401" s="187"/>
      <c r="G401" s="365"/>
      <c r="H401" s="365"/>
      <c r="I401" s="177"/>
    </row>
    <row r="402" spans="2:9">
      <c r="B402" s="23"/>
      <c r="C402" s="177"/>
      <c r="D402" s="183"/>
      <c r="E402" s="187"/>
      <c r="F402" s="187"/>
      <c r="G402" s="365"/>
      <c r="H402" s="365"/>
      <c r="I402" s="177"/>
    </row>
    <row r="403" spans="2:9">
      <c r="B403" s="23"/>
      <c r="C403" s="177"/>
      <c r="D403" s="183"/>
      <c r="E403" s="187"/>
      <c r="F403" s="187"/>
      <c r="G403" s="365"/>
      <c r="H403" s="365"/>
      <c r="I403" s="177"/>
    </row>
    <row r="404" spans="2:9">
      <c r="B404" s="23"/>
      <c r="C404" s="177"/>
      <c r="D404" s="183"/>
      <c r="E404" s="187"/>
      <c r="F404" s="187"/>
      <c r="G404" s="365"/>
      <c r="H404" s="365"/>
      <c r="I404" s="177"/>
    </row>
    <row r="405" spans="2:9">
      <c r="B405" s="23"/>
      <c r="C405" s="177"/>
      <c r="D405" s="183"/>
      <c r="E405" s="187"/>
      <c r="F405" s="187"/>
      <c r="G405" s="365"/>
      <c r="H405" s="365"/>
      <c r="I405" s="177"/>
    </row>
    <row r="406" spans="2:9">
      <c r="B406" s="23"/>
      <c r="C406" s="177"/>
      <c r="D406" s="183"/>
      <c r="E406" s="187"/>
      <c r="F406" s="187"/>
      <c r="G406" s="365"/>
      <c r="H406" s="365"/>
      <c r="I406" s="177"/>
    </row>
    <row r="407" spans="2:9">
      <c r="B407" s="23"/>
      <c r="C407" s="177"/>
      <c r="D407" s="183"/>
      <c r="E407" s="187"/>
      <c r="F407" s="187"/>
      <c r="G407" s="365"/>
      <c r="H407" s="365"/>
      <c r="I407" s="177"/>
    </row>
    <row r="408" spans="2:9">
      <c r="B408" s="23"/>
      <c r="C408" s="177"/>
      <c r="D408" s="183"/>
      <c r="E408" s="187"/>
      <c r="F408" s="187"/>
      <c r="G408" s="365"/>
      <c r="H408" s="365"/>
      <c r="I408" s="177"/>
    </row>
    <row r="409" spans="2:9">
      <c r="B409" s="23"/>
      <c r="C409" s="177"/>
      <c r="D409" s="183"/>
      <c r="E409" s="187"/>
      <c r="F409" s="187"/>
      <c r="G409" s="365"/>
      <c r="H409" s="365"/>
      <c r="I409" s="177"/>
    </row>
    <row r="410" spans="2:9">
      <c r="B410" s="23"/>
      <c r="C410" s="177"/>
      <c r="D410" s="183"/>
      <c r="E410" s="187"/>
      <c r="F410" s="187"/>
      <c r="G410" s="365"/>
      <c r="H410" s="365"/>
      <c r="I410" s="177"/>
    </row>
    <row r="411" spans="2:9">
      <c r="B411" s="23"/>
      <c r="C411" s="177"/>
      <c r="D411" s="183"/>
      <c r="E411" s="187"/>
      <c r="F411" s="187"/>
      <c r="G411" s="365"/>
      <c r="H411" s="365"/>
      <c r="I411" s="177"/>
    </row>
    <row r="412" spans="2:9">
      <c r="B412" s="23"/>
      <c r="C412" s="177"/>
      <c r="D412" s="183"/>
      <c r="E412" s="187"/>
      <c r="F412" s="187"/>
      <c r="G412" s="365"/>
      <c r="H412" s="365"/>
      <c r="I412" s="177"/>
    </row>
    <row r="413" spans="2:9">
      <c r="B413" s="23"/>
      <c r="C413" s="177"/>
      <c r="D413" s="183"/>
      <c r="E413" s="187"/>
      <c r="F413" s="187"/>
      <c r="G413" s="365"/>
      <c r="H413" s="365"/>
      <c r="I413" s="177"/>
    </row>
    <row r="414" spans="2:9">
      <c r="B414" s="23"/>
      <c r="C414" s="177"/>
      <c r="D414" s="183"/>
      <c r="E414" s="187"/>
      <c r="F414" s="187"/>
      <c r="G414" s="365"/>
      <c r="H414" s="365"/>
      <c r="I414" s="177"/>
    </row>
    <row r="415" spans="2:9">
      <c r="B415" s="23"/>
      <c r="C415" s="177"/>
      <c r="D415" s="183"/>
      <c r="E415" s="187"/>
      <c r="F415" s="187"/>
      <c r="G415" s="365"/>
      <c r="H415" s="365"/>
      <c r="I415" s="177"/>
    </row>
    <row r="416" spans="2:9">
      <c r="B416" s="23"/>
      <c r="C416" s="177"/>
      <c r="D416" s="183"/>
      <c r="E416" s="187"/>
      <c r="F416" s="187"/>
      <c r="G416" s="365"/>
      <c r="H416" s="365"/>
      <c r="I416" s="177"/>
    </row>
    <row r="417" spans="2:9">
      <c r="B417" s="23"/>
      <c r="C417" s="177"/>
      <c r="D417" s="183"/>
      <c r="E417" s="187"/>
      <c r="F417" s="187"/>
      <c r="G417" s="365"/>
      <c r="H417" s="365"/>
      <c r="I417" s="177"/>
    </row>
    <row r="418" spans="2:9">
      <c r="B418" s="23"/>
      <c r="C418" s="177"/>
      <c r="D418" s="183"/>
      <c r="E418" s="187"/>
      <c r="F418" s="187"/>
      <c r="G418" s="365"/>
      <c r="H418" s="365"/>
      <c r="I418" s="177"/>
    </row>
    <row r="419" spans="2:9">
      <c r="B419" s="23"/>
      <c r="C419" s="177"/>
      <c r="D419" s="183"/>
      <c r="E419" s="187"/>
      <c r="F419" s="187"/>
      <c r="G419" s="365"/>
      <c r="H419" s="365"/>
      <c r="I419" s="177"/>
    </row>
    <row r="420" spans="2:9">
      <c r="B420" s="23"/>
      <c r="C420" s="177"/>
      <c r="D420" s="183"/>
      <c r="E420" s="187"/>
      <c r="F420" s="187"/>
      <c r="G420" s="365"/>
      <c r="H420" s="365"/>
      <c r="I420" s="177"/>
    </row>
    <row r="421" spans="2:9">
      <c r="B421" s="23"/>
      <c r="C421" s="177"/>
      <c r="D421" s="183"/>
      <c r="E421" s="187"/>
      <c r="F421" s="187"/>
      <c r="G421" s="365"/>
      <c r="H421" s="365"/>
      <c r="I421" s="177"/>
    </row>
    <row r="422" spans="2:9">
      <c r="B422" s="23"/>
      <c r="C422" s="177"/>
      <c r="D422" s="183"/>
      <c r="E422" s="187"/>
      <c r="F422" s="187"/>
      <c r="G422" s="365"/>
      <c r="H422" s="365"/>
      <c r="I422" s="177"/>
    </row>
    <row r="423" spans="2:9">
      <c r="B423" s="23"/>
      <c r="C423" s="177"/>
      <c r="D423" s="183"/>
      <c r="E423" s="187"/>
      <c r="F423" s="187"/>
      <c r="G423" s="365"/>
      <c r="H423" s="365"/>
      <c r="I423" s="177"/>
    </row>
    <row r="424" spans="2:9">
      <c r="B424" s="23"/>
      <c r="C424" s="177"/>
      <c r="D424" s="183"/>
      <c r="E424" s="187"/>
      <c r="F424" s="187"/>
      <c r="G424" s="365"/>
      <c r="H424" s="365"/>
      <c r="I424" s="177"/>
    </row>
    <row r="425" spans="2:9">
      <c r="B425" s="23"/>
      <c r="C425" s="177"/>
      <c r="D425" s="183"/>
      <c r="E425" s="187"/>
      <c r="F425" s="187"/>
      <c r="G425" s="365"/>
      <c r="H425" s="365"/>
      <c r="I425" s="177"/>
    </row>
    <row r="426" spans="2:9">
      <c r="B426" s="23"/>
      <c r="C426" s="177"/>
      <c r="D426" s="183"/>
      <c r="E426" s="187"/>
      <c r="F426" s="187"/>
      <c r="G426" s="365"/>
      <c r="H426" s="365"/>
      <c r="I426" s="177"/>
    </row>
    <row r="427" spans="2:9">
      <c r="B427" s="23"/>
      <c r="C427" s="177"/>
      <c r="D427" s="183"/>
      <c r="E427" s="187"/>
      <c r="F427" s="187"/>
      <c r="G427" s="365"/>
      <c r="H427" s="365"/>
      <c r="I427" s="177"/>
    </row>
    <row r="428" spans="2:9">
      <c r="B428" s="23"/>
      <c r="C428" s="177"/>
      <c r="D428" s="183"/>
      <c r="E428" s="187"/>
      <c r="F428" s="187"/>
      <c r="G428" s="365"/>
      <c r="H428" s="365"/>
      <c r="I428" s="177"/>
    </row>
    <row r="429" spans="2:9">
      <c r="B429" s="23"/>
      <c r="C429" s="177"/>
      <c r="D429" s="183"/>
      <c r="E429" s="187"/>
      <c r="F429" s="187"/>
      <c r="G429" s="365"/>
      <c r="H429" s="365"/>
      <c r="I429" s="177"/>
    </row>
    <row r="430" spans="2:9">
      <c r="B430" s="23"/>
      <c r="C430" s="177"/>
      <c r="D430" s="183"/>
      <c r="E430" s="187"/>
      <c r="F430" s="187"/>
      <c r="G430" s="365"/>
      <c r="H430" s="365"/>
      <c r="I430" s="177"/>
    </row>
    <row r="431" spans="2:9">
      <c r="B431" s="23"/>
      <c r="C431" s="177"/>
      <c r="D431" s="183"/>
      <c r="E431" s="187"/>
      <c r="F431" s="187"/>
      <c r="G431" s="365"/>
      <c r="H431" s="365"/>
      <c r="I431" s="177"/>
    </row>
    <row r="432" spans="2:9">
      <c r="B432" s="23"/>
      <c r="C432" s="177"/>
      <c r="D432" s="183"/>
      <c r="E432" s="187"/>
      <c r="F432" s="187"/>
      <c r="G432" s="365"/>
      <c r="H432" s="365"/>
      <c r="I432" s="177"/>
    </row>
    <row r="433" spans="2:9">
      <c r="B433" s="23"/>
      <c r="C433" s="177"/>
      <c r="D433" s="183"/>
      <c r="E433" s="187"/>
      <c r="F433" s="187"/>
      <c r="G433" s="365"/>
      <c r="H433" s="365"/>
      <c r="I433" s="177"/>
    </row>
    <row r="434" spans="2:9">
      <c r="B434" s="23"/>
      <c r="C434" s="177"/>
      <c r="D434" s="183"/>
      <c r="E434" s="187"/>
      <c r="F434" s="187"/>
      <c r="G434" s="365"/>
      <c r="H434" s="365"/>
      <c r="I434" s="177"/>
    </row>
    <row r="435" spans="2:9">
      <c r="B435" s="23"/>
      <c r="C435" s="177"/>
      <c r="D435" s="183"/>
      <c r="E435" s="187"/>
      <c r="F435" s="187"/>
      <c r="G435" s="365"/>
      <c r="H435" s="365"/>
      <c r="I435" s="177"/>
    </row>
    <row r="436" spans="2:9">
      <c r="B436" s="23"/>
      <c r="C436" s="177"/>
      <c r="D436" s="183"/>
      <c r="E436" s="187"/>
      <c r="F436" s="187"/>
      <c r="G436" s="365"/>
      <c r="H436" s="365"/>
      <c r="I436" s="177"/>
    </row>
    <row r="437" spans="2:9">
      <c r="B437" s="23"/>
      <c r="C437" s="177"/>
      <c r="D437" s="183"/>
      <c r="E437" s="187"/>
      <c r="F437" s="187"/>
      <c r="G437" s="365"/>
      <c r="H437" s="365"/>
      <c r="I437" s="177"/>
    </row>
    <row r="438" spans="2:9">
      <c r="B438" s="23"/>
      <c r="C438" s="177"/>
      <c r="D438" s="183"/>
      <c r="E438" s="187"/>
      <c r="F438" s="187"/>
      <c r="G438" s="365"/>
      <c r="H438" s="365"/>
      <c r="I438" s="177"/>
    </row>
    <row r="439" spans="2:9">
      <c r="B439" s="23"/>
      <c r="C439" s="177"/>
      <c r="D439" s="183"/>
      <c r="E439" s="187"/>
      <c r="F439" s="187"/>
      <c r="G439" s="365"/>
      <c r="H439" s="365"/>
      <c r="I439" s="177"/>
    </row>
    <row r="440" spans="2:9">
      <c r="B440" s="23"/>
      <c r="C440" s="177"/>
      <c r="D440" s="183"/>
      <c r="E440" s="187"/>
      <c r="F440" s="187"/>
      <c r="G440" s="365"/>
      <c r="H440" s="365"/>
      <c r="I440" s="177"/>
    </row>
    <row r="441" spans="2:9">
      <c r="B441" s="23"/>
      <c r="C441" s="177"/>
      <c r="D441" s="183"/>
      <c r="E441" s="187"/>
      <c r="F441" s="187"/>
      <c r="G441" s="365"/>
      <c r="H441" s="365"/>
      <c r="I441" s="177"/>
    </row>
    <row r="442" spans="2:9">
      <c r="B442" s="23"/>
      <c r="C442" s="177"/>
      <c r="D442" s="183"/>
      <c r="E442" s="187"/>
      <c r="F442" s="187"/>
      <c r="G442" s="365"/>
      <c r="H442" s="365"/>
      <c r="I442" s="177"/>
    </row>
    <row r="443" spans="2:9">
      <c r="B443" s="23"/>
      <c r="C443" s="177"/>
      <c r="D443" s="183"/>
      <c r="E443" s="187"/>
      <c r="F443" s="187"/>
      <c r="G443" s="365"/>
      <c r="H443" s="365"/>
      <c r="I443" s="177"/>
    </row>
    <row r="444" spans="2:9">
      <c r="B444" s="23"/>
      <c r="C444" s="177"/>
      <c r="D444" s="183"/>
      <c r="E444" s="187"/>
      <c r="F444" s="187"/>
      <c r="G444" s="365"/>
      <c r="H444" s="365"/>
      <c r="I444" s="177"/>
    </row>
    <row r="445" spans="2:9">
      <c r="B445" s="23"/>
      <c r="C445" s="177"/>
      <c r="D445" s="183"/>
      <c r="E445" s="187"/>
      <c r="F445" s="187"/>
      <c r="G445" s="365"/>
      <c r="H445" s="365"/>
      <c r="I445" s="177"/>
    </row>
    <row r="446" spans="2:9">
      <c r="B446" s="23"/>
      <c r="C446" s="177"/>
      <c r="D446" s="183"/>
      <c r="E446" s="187"/>
      <c r="F446" s="187"/>
      <c r="G446" s="365"/>
      <c r="H446" s="365"/>
      <c r="I446" s="177"/>
    </row>
    <row r="447" spans="2:9">
      <c r="B447" s="23"/>
      <c r="C447" s="177"/>
      <c r="D447" s="183"/>
      <c r="E447" s="187"/>
      <c r="F447" s="187"/>
      <c r="G447" s="365"/>
      <c r="H447" s="365"/>
      <c r="I447" s="177"/>
    </row>
    <row r="448" spans="2:9">
      <c r="B448" s="23"/>
      <c r="C448" s="177"/>
      <c r="D448" s="183"/>
      <c r="E448" s="187"/>
      <c r="F448" s="187"/>
      <c r="G448" s="365"/>
      <c r="H448" s="365"/>
      <c r="I448" s="177"/>
    </row>
    <row r="449" spans="2:9">
      <c r="B449" s="23"/>
      <c r="C449" s="177"/>
      <c r="D449" s="183"/>
      <c r="E449" s="187"/>
      <c r="F449" s="187"/>
      <c r="G449" s="365"/>
      <c r="H449" s="365"/>
      <c r="I449" s="177"/>
    </row>
    <row r="450" spans="2:9">
      <c r="B450" s="23"/>
      <c r="C450" s="177"/>
      <c r="D450" s="183"/>
      <c r="E450" s="187"/>
      <c r="F450" s="187"/>
      <c r="G450" s="365"/>
      <c r="H450" s="365"/>
      <c r="I450" s="177"/>
    </row>
    <row r="451" spans="2:9">
      <c r="B451" s="23"/>
      <c r="C451" s="177"/>
      <c r="D451" s="183"/>
      <c r="E451" s="187"/>
      <c r="F451" s="187"/>
      <c r="G451" s="365"/>
      <c r="H451" s="365"/>
      <c r="I451" s="177"/>
    </row>
    <row r="452" spans="2:9">
      <c r="B452" s="23"/>
      <c r="C452" s="177"/>
      <c r="D452" s="183"/>
      <c r="E452" s="187"/>
      <c r="F452" s="187"/>
      <c r="G452" s="365"/>
      <c r="H452" s="365"/>
      <c r="I452" s="177"/>
    </row>
    <row r="453" spans="2:9">
      <c r="B453" s="23"/>
      <c r="C453" s="177"/>
      <c r="D453" s="183"/>
      <c r="E453" s="187"/>
      <c r="F453" s="187"/>
      <c r="G453" s="365"/>
      <c r="H453" s="365"/>
      <c r="I453" s="177"/>
    </row>
    <row r="454" spans="2:9">
      <c r="B454" s="23"/>
      <c r="C454" s="177"/>
      <c r="D454" s="183"/>
      <c r="E454" s="187"/>
      <c r="F454" s="187"/>
      <c r="G454" s="365"/>
      <c r="H454" s="365"/>
      <c r="I454" s="177"/>
    </row>
    <row r="455" spans="2:9">
      <c r="B455" s="23"/>
      <c r="C455" s="177"/>
      <c r="D455" s="183"/>
      <c r="E455" s="187"/>
      <c r="F455" s="187"/>
      <c r="G455" s="365"/>
      <c r="H455" s="365"/>
      <c r="I455" s="177"/>
    </row>
    <row r="456" spans="2:9">
      <c r="B456" s="23"/>
      <c r="C456" s="177"/>
      <c r="D456" s="183"/>
      <c r="E456" s="187"/>
      <c r="F456" s="187"/>
      <c r="G456" s="365"/>
      <c r="H456" s="365"/>
      <c r="I456" s="177"/>
    </row>
    <row r="457" spans="2:9">
      <c r="B457" s="23"/>
      <c r="C457" s="177"/>
      <c r="D457" s="183"/>
      <c r="E457" s="187"/>
      <c r="F457" s="187"/>
      <c r="G457" s="365"/>
      <c r="H457" s="365"/>
      <c r="I457" s="177"/>
    </row>
    <row r="458" spans="2:9">
      <c r="B458" s="23"/>
      <c r="C458" s="177"/>
      <c r="D458" s="183"/>
      <c r="E458" s="187"/>
      <c r="F458" s="187"/>
      <c r="G458" s="365"/>
      <c r="H458" s="365"/>
      <c r="I458" s="177"/>
    </row>
    <row r="459" spans="2:9">
      <c r="B459" s="23"/>
      <c r="C459" s="177"/>
      <c r="D459" s="183"/>
      <c r="E459" s="187"/>
      <c r="F459" s="187"/>
      <c r="G459" s="365"/>
      <c r="H459" s="365"/>
      <c r="I459" s="177"/>
    </row>
    <row r="460" spans="2:9">
      <c r="B460" s="23"/>
      <c r="C460" s="177"/>
      <c r="D460" s="183"/>
      <c r="E460" s="187"/>
      <c r="F460" s="187"/>
      <c r="G460" s="365"/>
      <c r="H460" s="365"/>
      <c r="I460" s="177"/>
    </row>
    <row r="461" spans="2:9">
      <c r="B461" s="23"/>
      <c r="C461" s="177"/>
      <c r="D461" s="183"/>
      <c r="E461" s="187"/>
      <c r="F461" s="187"/>
      <c r="G461" s="365"/>
      <c r="H461" s="365"/>
      <c r="I461" s="177"/>
    </row>
    <row r="462" spans="2:9">
      <c r="B462" s="23"/>
      <c r="C462" s="177"/>
      <c r="D462" s="183"/>
      <c r="E462" s="187"/>
      <c r="F462" s="187"/>
      <c r="G462" s="365"/>
      <c r="H462" s="365"/>
      <c r="I462" s="177"/>
    </row>
    <row r="463" spans="2:9">
      <c r="B463" s="23"/>
      <c r="C463" s="177"/>
      <c r="D463" s="183"/>
      <c r="E463" s="187"/>
      <c r="F463" s="187"/>
      <c r="G463" s="365"/>
      <c r="H463" s="365"/>
      <c r="I463" s="177"/>
    </row>
    <row r="464" spans="2:9">
      <c r="B464" s="23"/>
      <c r="C464" s="177"/>
      <c r="D464" s="183"/>
      <c r="E464" s="187"/>
      <c r="F464" s="187"/>
      <c r="G464" s="365"/>
      <c r="H464" s="365"/>
      <c r="I464" s="177"/>
    </row>
    <row r="465" spans="2:9">
      <c r="B465" s="23"/>
      <c r="C465" s="177"/>
      <c r="D465" s="183"/>
      <c r="E465" s="187"/>
      <c r="F465" s="187"/>
      <c r="G465" s="365"/>
      <c r="H465" s="365"/>
      <c r="I465" s="177"/>
    </row>
    <row r="466" spans="2:9">
      <c r="B466" s="23"/>
      <c r="C466" s="177"/>
      <c r="D466" s="183"/>
      <c r="E466" s="187"/>
      <c r="F466" s="187"/>
      <c r="G466" s="365"/>
      <c r="H466" s="365"/>
      <c r="I466" s="177"/>
    </row>
    <row r="467" spans="2:9">
      <c r="B467" s="23"/>
      <c r="C467" s="177"/>
      <c r="D467" s="183"/>
      <c r="E467" s="187"/>
      <c r="F467" s="187"/>
      <c r="G467" s="365"/>
      <c r="H467" s="365"/>
      <c r="I467" s="177"/>
    </row>
    <row r="468" spans="2:9">
      <c r="B468" s="23"/>
      <c r="C468" s="177"/>
      <c r="D468" s="183"/>
      <c r="E468" s="187"/>
      <c r="F468" s="187"/>
      <c r="G468" s="365"/>
      <c r="H468" s="365"/>
      <c r="I468" s="177"/>
    </row>
    <row r="469" spans="2:9">
      <c r="B469" s="23"/>
      <c r="C469" s="177"/>
      <c r="D469" s="183"/>
      <c r="E469" s="187"/>
      <c r="F469" s="187"/>
      <c r="G469" s="365"/>
      <c r="H469" s="365"/>
      <c r="I469" s="177"/>
    </row>
    <row r="470" spans="2:9">
      <c r="B470" s="23"/>
      <c r="C470" s="177"/>
      <c r="D470" s="183"/>
      <c r="E470" s="187"/>
      <c r="F470" s="187"/>
      <c r="G470" s="365"/>
      <c r="H470" s="365"/>
      <c r="I470" s="177"/>
    </row>
    <row r="471" spans="2:9">
      <c r="B471" s="23"/>
      <c r="C471" s="177"/>
      <c r="D471" s="183"/>
      <c r="E471" s="187"/>
      <c r="F471" s="187"/>
      <c r="G471" s="365"/>
      <c r="H471" s="365"/>
      <c r="I471" s="177"/>
    </row>
    <row r="472" spans="2:9">
      <c r="B472" s="23"/>
      <c r="C472" s="177"/>
      <c r="D472" s="183"/>
      <c r="E472" s="187"/>
      <c r="F472" s="187"/>
      <c r="G472" s="365"/>
      <c r="H472" s="365"/>
      <c r="I472" s="177"/>
    </row>
    <row r="473" spans="2:9">
      <c r="B473" s="23"/>
      <c r="C473" s="177"/>
      <c r="D473" s="183"/>
      <c r="E473" s="187"/>
      <c r="F473" s="187"/>
      <c r="G473" s="365"/>
      <c r="H473" s="365"/>
      <c r="I473" s="177"/>
    </row>
    <row r="474" spans="2:9">
      <c r="B474" s="23"/>
      <c r="C474" s="177"/>
      <c r="D474" s="183"/>
      <c r="E474" s="187"/>
      <c r="F474" s="187"/>
      <c r="G474" s="365"/>
      <c r="H474" s="365"/>
      <c r="I474" s="177"/>
    </row>
    <row r="475" spans="2:9">
      <c r="B475" s="23"/>
      <c r="C475" s="177"/>
      <c r="D475" s="183"/>
      <c r="E475" s="187"/>
      <c r="F475" s="187"/>
      <c r="G475" s="365"/>
      <c r="H475" s="365"/>
      <c r="I475" s="177"/>
    </row>
    <row r="476" spans="2:9">
      <c r="B476" s="23"/>
      <c r="C476" s="177"/>
      <c r="D476" s="183"/>
      <c r="E476" s="187"/>
      <c r="F476" s="187"/>
      <c r="G476" s="365"/>
      <c r="H476" s="365"/>
      <c r="I476" s="177"/>
    </row>
    <row r="477" spans="2:9">
      <c r="B477" s="23"/>
      <c r="C477" s="177"/>
      <c r="D477" s="183"/>
      <c r="E477" s="187"/>
      <c r="F477" s="187"/>
      <c r="G477" s="365"/>
      <c r="H477" s="365"/>
      <c r="I477" s="177"/>
    </row>
    <row r="478" spans="2:9">
      <c r="B478" s="23"/>
      <c r="C478" s="177"/>
      <c r="D478" s="183"/>
      <c r="E478" s="187"/>
      <c r="F478" s="187"/>
      <c r="G478" s="365"/>
      <c r="H478" s="365"/>
      <c r="I478" s="177"/>
    </row>
    <row r="479" spans="2:9">
      <c r="B479" s="23"/>
      <c r="C479" s="177"/>
      <c r="D479" s="183"/>
      <c r="E479" s="187"/>
      <c r="F479" s="187"/>
      <c r="G479" s="365"/>
      <c r="H479" s="365"/>
      <c r="I479" s="177"/>
    </row>
    <row r="480" spans="2:9">
      <c r="B480" s="23"/>
      <c r="C480" s="177"/>
      <c r="D480" s="183"/>
      <c r="E480" s="187"/>
      <c r="F480" s="187"/>
      <c r="G480" s="365"/>
      <c r="H480" s="365"/>
      <c r="I480" s="177"/>
    </row>
    <row r="481" spans="2:9">
      <c r="B481" s="23"/>
      <c r="C481" s="177"/>
      <c r="D481" s="183"/>
      <c r="E481" s="187"/>
      <c r="F481" s="187"/>
      <c r="G481" s="365"/>
      <c r="H481" s="365"/>
      <c r="I481" s="177"/>
    </row>
    <row r="482" spans="2:9">
      <c r="B482" s="23"/>
      <c r="C482" s="177"/>
      <c r="D482" s="183"/>
      <c r="E482" s="187"/>
      <c r="F482" s="187"/>
      <c r="G482" s="365"/>
      <c r="H482" s="365"/>
      <c r="I482" s="177"/>
    </row>
    <row r="483" spans="2:9">
      <c r="B483" s="23"/>
      <c r="C483" s="177"/>
      <c r="D483" s="183"/>
      <c r="E483" s="187"/>
      <c r="F483" s="187"/>
      <c r="G483" s="365"/>
      <c r="H483" s="365"/>
      <c r="I483" s="177"/>
    </row>
    <row r="484" spans="2:9">
      <c r="B484" s="23"/>
      <c r="C484" s="177"/>
      <c r="D484" s="183"/>
      <c r="E484" s="187"/>
      <c r="F484" s="187"/>
      <c r="G484" s="365"/>
      <c r="H484" s="365"/>
      <c r="I484" s="177"/>
    </row>
    <row r="485" spans="2:9">
      <c r="B485" s="23"/>
      <c r="C485" s="177"/>
      <c r="D485" s="183"/>
      <c r="E485" s="187"/>
      <c r="F485" s="187"/>
      <c r="G485" s="365"/>
      <c r="H485" s="365"/>
      <c r="I485" s="177"/>
    </row>
    <row r="486" spans="2:9">
      <c r="B486" s="23"/>
      <c r="C486" s="177"/>
      <c r="D486" s="183"/>
      <c r="E486" s="187"/>
      <c r="F486" s="187"/>
      <c r="G486" s="365"/>
      <c r="H486" s="365"/>
      <c r="I486" s="177"/>
    </row>
    <row r="487" spans="2:9">
      <c r="B487" s="23"/>
      <c r="C487" s="177"/>
      <c r="D487" s="183"/>
      <c r="E487" s="187"/>
      <c r="F487" s="187"/>
      <c r="G487" s="365"/>
      <c r="H487" s="365"/>
      <c r="I487" s="177"/>
    </row>
    <row r="488" spans="2:9">
      <c r="B488" s="23"/>
      <c r="C488" s="177"/>
      <c r="D488" s="183"/>
      <c r="E488" s="187"/>
      <c r="F488" s="187"/>
      <c r="G488" s="365"/>
      <c r="H488" s="365"/>
      <c r="I488" s="177"/>
    </row>
    <row r="489" spans="2:9">
      <c r="B489" s="23"/>
      <c r="C489" s="177"/>
      <c r="D489" s="183"/>
      <c r="E489" s="187"/>
      <c r="F489" s="187"/>
      <c r="G489" s="365"/>
      <c r="H489" s="365"/>
      <c r="I489" s="177"/>
    </row>
    <row r="490" spans="2:9">
      <c r="B490" s="23"/>
      <c r="C490" s="177"/>
      <c r="D490" s="183"/>
      <c r="E490" s="187"/>
      <c r="F490" s="187"/>
      <c r="G490" s="365"/>
      <c r="H490" s="365"/>
      <c r="I490" s="177"/>
    </row>
    <row r="491" spans="2:9">
      <c r="B491" s="23"/>
      <c r="C491" s="177"/>
      <c r="D491" s="183"/>
      <c r="E491" s="187"/>
      <c r="F491" s="187"/>
      <c r="G491" s="365"/>
      <c r="H491" s="365"/>
      <c r="I491" s="177"/>
    </row>
    <row r="492" spans="2:9">
      <c r="B492" s="23"/>
      <c r="C492" s="177"/>
      <c r="D492" s="183"/>
      <c r="E492" s="187"/>
      <c r="F492" s="187"/>
      <c r="G492" s="365"/>
      <c r="H492" s="365"/>
      <c r="I492" s="177"/>
    </row>
    <row r="493" spans="2:9">
      <c r="B493" s="23"/>
      <c r="C493" s="177"/>
      <c r="D493" s="183"/>
      <c r="E493" s="187"/>
      <c r="F493" s="187"/>
      <c r="G493" s="365"/>
      <c r="H493" s="365"/>
      <c r="I493" s="177"/>
    </row>
    <row r="494" spans="2:9">
      <c r="B494" s="23"/>
      <c r="C494" s="177"/>
      <c r="D494" s="183"/>
      <c r="E494" s="187"/>
      <c r="F494" s="187"/>
      <c r="G494" s="365"/>
      <c r="H494" s="365"/>
      <c r="I494" s="177"/>
    </row>
    <row r="495" spans="2:9">
      <c r="B495" s="23"/>
      <c r="C495" s="177"/>
      <c r="D495" s="183"/>
      <c r="E495" s="187"/>
      <c r="F495" s="187"/>
      <c r="G495" s="365"/>
      <c r="H495" s="365"/>
      <c r="I495" s="177"/>
    </row>
    <row r="496" spans="2:9">
      <c r="B496" s="23"/>
      <c r="C496" s="177"/>
      <c r="D496" s="183"/>
      <c r="E496" s="187"/>
      <c r="F496" s="187"/>
      <c r="G496" s="365"/>
      <c r="H496" s="365"/>
      <c r="I496" s="177"/>
    </row>
    <row r="497" spans="2:9">
      <c r="B497" s="23"/>
      <c r="C497" s="177"/>
      <c r="D497" s="183"/>
      <c r="E497" s="187"/>
      <c r="F497" s="187"/>
      <c r="G497" s="365"/>
      <c r="H497" s="365"/>
      <c r="I497" s="177"/>
    </row>
    <row r="498" spans="2:9">
      <c r="B498" s="23"/>
      <c r="C498" s="177"/>
      <c r="D498" s="183"/>
      <c r="E498" s="187"/>
      <c r="F498" s="187"/>
      <c r="G498" s="365"/>
      <c r="H498" s="365"/>
      <c r="I498" s="177"/>
    </row>
    <row r="499" spans="2:9">
      <c r="B499" s="23"/>
      <c r="C499" s="177"/>
      <c r="D499" s="183"/>
      <c r="E499" s="187"/>
      <c r="F499" s="187"/>
      <c r="G499" s="365"/>
      <c r="H499" s="365"/>
      <c r="I499" s="177"/>
    </row>
    <row r="500" spans="2:9">
      <c r="B500" s="23"/>
      <c r="C500" s="177"/>
      <c r="D500" s="183"/>
      <c r="E500" s="187"/>
      <c r="F500" s="187"/>
      <c r="G500" s="365"/>
      <c r="H500" s="365"/>
      <c r="I500" s="177"/>
    </row>
    <row r="501" spans="2:9">
      <c r="B501" s="23"/>
      <c r="C501" s="177"/>
      <c r="D501" s="183"/>
      <c r="E501" s="187"/>
      <c r="F501" s="187"/>
      <c r="G501" s="365"/>
      <c r="H501" s="365"/>
      <c r="I501" s="177"/>
    </row>
    <row r="502" spans="2:9">
      <c r="B502" s="23"/>
      <c r="C502" s="177"/>
      <c r="D502" s="183"/>
      <c r="E502" s="187"/>
      <c r="F502" s="187"/>
      <c r="G502" s="365"/>
      <c r="H502" s="365"/>
      <c r="I502" s="177"/>
    </row>
    <row r="503" spans="2:9">
      <c r="B503" s="23"/>
      <c r="C503" s="177"/>
      <c r="D503" s="183"/>
      <c r="E503" s="187"/>
      <c r="F503" s="187"/>
      <c r="G503" s="365"/>
      <c r="H503" s="365"/>
      <c r="I503" s="177"/>
    </row>
    <row r="504" spans="2:9">
      <c r="B504" s="23"/>
      <c r="C504" s="177"/>
      <c r="D504" s="183"/>
      <c r="E504" s="187"/>
      <c r="F504" s="187"/>
      <c r="G504" s="365"/>
      <c r="H504" s="365"/>
      <c r="I504" s="177"/>
    </row>
    <row r="505" spans="2:9">
      <c r="B505" s="23"/>
      <c r="C505" s="177"/>
      <c r="D505" s="183"/>
      <c r="E505" s="187"/>
      <c r="F505" s="187"/>
      <c r="G505" s="365"/>
      <c r="H505" s="365"/>
      <c r="I505" s="177"/>
    </row>
    <row r="506" spans="2:9">
      <c r="B506" s="23"/>
      <c r="C506" s="177"/>
      <c r="D506" s="183"/>
      <c r="E506" s="187"/>
      <c r="F506" s="187"/>
      <c r="G506" s="365"/>
      <c r="H506" s="365"/>
      <c r="I506" s="177"/>
    </row>
    <row r="507" spans="2:9">
      <c r="B507" s="23"/>
      <c r="C507" s="177"/>
      <c r="D507" s="183"/>
      <c r="E507" s="187"/>
      <c r="F507" s="187"/>
      <c r="G507" s="365"/>
      <c r="H507" s="365"/>
      <c r="I507" s="177"/>
    </row>
    <row r="508" spans="2:9">
      <c r="B508" s="23"/>
      <c r="C508" s="177"/>
      <c r="D508" s="183"/>
      <c r="E508" s="187"/>
      <c r="F508" s="187"/>
      <c r="G508" s="365"/>
      <c r="H508" s="365"/>
      <c r="I508" s="177"/>
    </row>
    <row r="509" spans="2:9">
      <c r="B509" s="23"/>
      <c r="C509" s="177"/>
      <c r="D509" s="183"/>
      <c r="E509" s="187"/>
      <c r="F509" s="187"/>
      <c r="G509" s="365"/>
      <c r="H509" s="365"/>
      <c r="I509" s="177"/>
    </row>
    <row r="510" spans="2:9">
      <c r="B510" s="23"/>
      <c r="C510" s="177"/>
      <c r="D510" s="183"/>
      <c r="E510" s="187"/>
      <c r="F510" s="187"/>
      <c r="G510" s="365"/>
      <c r="H510" s="365"/>
      <c r="I510" s="177"/>
    </row>
    <row r="511" spans="2:9">
      <c r="B511" s="23"/>
      <c r="C511" s="177"/>
      <c r="D511" s="183"/>
      <c r="E511" s="187"/>
      <c r="F511" s="187"/>
      <c r="G511" s="365"/>
      <c r="H511" s="365"/>
      <c r="I511" s="177"/>
    </row>
    <row r="512" spans="2:9">
      <c r="B512" s="23"/>
      <c r="C512" s="177"/>
      <c r="D512" s="183"/>
      <c r="E512" s="187"/>
      <c r="F512" s="187"/>
      <c r="G512" s="365"/>
      <c r="H512" s="365"/>
      <c r="I512" s="177"/>
    </row>
    <row r="513" spans="2:9">
      <c r="B513" s="23"/>
      <c r="C513" s="177"/>
      <c r="D513" s="183"/>
      <c r="E513" s="187"/>
      <c r="F513" s="187"/>
      <c r="G513" s="365"/>
      <c r="H513" s="365"/>
      <c r="I513" s="177"/>
    </row>
    <row r="514" spans="2:9">
      <c r="B514" s="23"/>
      <c r="C514" s="177"/>
      <c r="D514" s="183"/>
      <c r="E514" s="187"/>
      <c r="F514" s="187"/>
      <c r="G514" s="365"/>
      <c r="H514" s="365"/>
      <c r="I514" s="177"/>
    </row>
    <row r="515" spans="2:9">
      <c r="B515" s="23"/>
      <c r="C515" s="177"/>
      <c r="D515" s="183"/>
      <c r="E515" s="187"/>
      <c r="F515" s="187"/>
      <c r="G515" s="365"/>
      <c r="H515" s="365"/>
      <c r="I515" s="177"/>
    </row>
    <row r="516" spans="2:9">
      <c r="B516" s="23"/>
      <c r="C516" s="177"/>
      <c r="D516" s="183"/>
      <c r="E516" s="187"/>
      <c r="F516" s="187"/>
      <c r="G516" s="365"/>
      <c r="H516" s="365"/>
      <c r="I516" s="177"/>
    </row>
    <row r="517" spans="2:9">
      <c r="B517" s="23"/>
      <c r="C517" s="177"/>
      <c r="D517" s="183"/>
      <c r="E517" s="187"/>
      <c r="F517" s="187"/>
      <c r="G517" s="365"/>
      <c r="H517" s="365"/>
      <c r="I517" s="177"/>
    </row>
    <row r="518" spans="2:9">
      <c r="B518" s="23"/>
      <c r="C518" s="177"/>
      <c r="D518" s="183"/>
      <c r="E518" s="187"/>
      <c r="F518" s="187"/>
      <c r="G518" s="365"/>
      <c r="H518" s="365"/>
      <c r="I518" s="177"/>
    </row>
    <row r="519" spans="2:9">
      <c r="B519" s="23"/>
      <c r="C519" s="177"/>
      <c r="D519" s="183"/>
      <c r="E519" s="187"/>
      <c r="F519" s="187"/>
      <c r="G519" s="365"/>
      <c r="H519" s="365"/>
      <c r="I519" s="177"/>
    </row>
    <row r="520" spans="2:9">
      <c r="B520" s="23"/>
      <c r="C520" s="177"/>
      <c r="D520" s="183"/>
      <c r="E520" s="187"/>
      <c r="F520" s="187"/>
      <c r="G520" s="365"/>
      <c r="H520" s="365"/>
      <c r="I520" s="177"/>
    </row>
    <row r="521" spans="2:9">
      <c r="B521" s="23"/>
      <c r="C521" s="177"/>
      <c r="D521" s="183"/>
      <c r="E521" s="187"/>
      <c r="F521" s="187"/>
      <c r="G521" s="365"/>
      <c r="H521" s="365"/>
      <c r="I521" s="177"/>
    </row>
    <row r="522" spans="2:9">
      <c r="B522" s="23"/>
      <c r="C522" s="177"/>
      <c r="D522" s="183"/>
      <c r="E522" s="187"/>
      <c r="F522" s="187"/>
      <c r="G522" s="365"/>
      <c r="H522" s="365"/>
      <c r="I522" s="177"/>
    </row>
    <row r="523" spans="2:9">
      <c r="B523" s="23"/>
      <c r="C523" s="177"/>
      <c r="D523" s="183"/>
      <c r="E523" s="187"/>
      <c r="F523" s="187"/>
      <c r="G523" s="365"/>
      <c r="H523" s="365"/>
      <c r="I523" s="177"/>
    </row>
    <row r="524" spans="2:9">
      <c r="B524" s="23"/>
      <c r="C524" s="177"/>
      <c r="D524" s="183"/>
      <c r="E524" s="187"/>
      <c r="F524" s="187"/>
      <c r="G524" s="365"/>
      <c r="H524" s="365"/>
      <c r="I524" s="177"/>
    </row>
    <row r="525" spans="2:9">
      <c r="B525" s="23"/>
      <c r="C525" s="177"/>
      <c r="D525" s="183"/>
      <c r="E525" s="187"/>
      <c r="F525" s="187"/>
      <c r="G525" s="365"/>
      <c r="H525" s="365"/>
      <c r="I525" s="177"/>
    </row>
    <row r="526" spans="2:9">
      <c r="B526" s="23"/>
      <c r="C526" s="177"/>
      <c r="D526" s="183"/>
      <c r="E526" s="187"/>
      <c r="F526" s="187"/>
      <c r="G526" s="365"/>
      <c r="H526" s="365"/>
      <c r="I526" s="177"/>
    </row>
    <row r="527" spans="2:9">
      <c r="B527" s="23"/>
      <c r="C527" s="177"/>
      <c r="D527" s="183"/>
      <c r="E527" s="187"/>
      <c r="F527" s="187"/>
      <c r="G527" s="365"/>
      <c r="H527" s="365"/>
      <c r="I527" s="177"/>
    </row>
    <row r="528" spans="2:9">
      <c r="B528" s="23"/>
      <c r="C528" s="177"/>
      <c r="D528" s="183"/>
      <c r="E528" s="187"/>
      <c r="F528" s="187"/>
      <c r="G528" s="365"/>
      <c r="H528" s="365"/>
      <c r="I528" s="177"/>
    </row>
    <row r="529" spans="2:9">
      <c r="B529" s="23"/>
      <c r="C529" s="177"/>
      <c r="D529" s="183"/>
      <c r="E529" s="187"/>
      <c r="F529" s="187"/>
      <c r="G529" s="365"/>
      <c r="H529" s="365"/>
      <c r="I529" s="177"/>
    </row>
    <row r="530" spans="2:9">
      <c r="B530" s="23"/>
      <c r="C530" s="177"/>
      <c r="D530" s="183"/>
      <c r="E530" s="187"/>
      <c r="F530" s="187"/>
      <c r="G530" s="365"/>
      <c r="H530" s="365"/>
      <c r="I530" s="177"/>
    </row>
    <row r="531" spans="2:9">
      <c r="B531" s="23"/>
      <c r="C531" s="177"/>
      <c r="D531" s="183"/>
      <c r="E531" s="187"/>
      <c r="F531" s="187"/>
      <c r="G531" s="365"/>
      <c r="H531" s="365"/>
      <c r="I531" s="177"/>
    </row>
    <row r="532" spans="2:9">
      <c r="B532" s="23"/>
      <c r="C532" s="177"/>
      <c r="D532" s="183"/>
      <c r="E532" s="187"/>
      <c r="F532" s="187"/>
      <c r="G532" s="365"/>
      <c r="H532" s="365"/>
      <c r="I532" s="177"/>
    </row>
    <row r="533" spans="2:9">
      <c r="B533" s="23"/>
      <c r="C533" s="177"/>
      <c r="D533" s="183"/>
      <c r="E533" s="187"/>
      <c r="F533" s="187"/>
      <c r="G533" s="365"/>
      <c r="H533" s="365"/>
      <c r="I533" s="177"/>
    </row>
    <row r="534" spans="2:9">
      <c r="B534" s="23"/>
      <c r="C534" s="177"/>
      <c r="D534" s="183"/>
      <c r="E534" s="187"/>
      <c r="F534" s="187"/>
      <c r="G534" s="365"/>
      <c r="H534" s="365"/>
      <c r="I534" s="177"/>
    </row>
    <row r="535" spans="2:9">
      <c r="B535" s="23"/>
      <c r="C535" s="177"/>
      <c r="D535" s="183"/>
      <c r="E535" s="187"/>
      <c r="F535" s="187"/>
      <c r="G535" s="365"/>
      <c r="H535" s="365"/>
      <c r="I535" s="177"/>
    </row>
    <row r="536" spans="2:9">
      <c r="B536" s="23"/>
      <c r="C536" s="177"/>
      <c r="D536" s="183"/>
      <c r="E536" s="187"/>
      <c r="F536" s="187"/>
      <c r="G536" s="365"/>
      <c r="H536" s="365"/>
      <c r="I536" s="177"/>
    </row>
    <row r="537" spans="2:9">
      <c r="B537" s="23"/>
      <c r="C537" s="177"/>
      <c r="D537" s="183"/>
      <c r="E537" s="187"/>
      <c r="F537" s="187"/>
      <c r="G537" s="365"/>
      <c r="H537" s="365"/>
      <c r="I537" s="177"/>
    </row>
    <row r="538" spans="2:9">
      <c r="B538" s="23"/>
      <c r="C538" s="177"/>
      <c r="D538" s="183"/>
      <c r="E538" s="187"/>
      <c r="F538" s="187"/>
      <c r="G538" s="365"/>
      <c r="H538" s="365"/>
      <c r="I538" s="177"/>
    </row>
    <row r="539" spans="2:9">
      <c r="B539" s="23"/>
      <c r="C539" s="177"/>
      <c r="D539" s="183"/>
      <c r="E539" s="187"/>
      <c r="F539" s="187"/>
      <c r="G539" s="365"/>
      <c r="H539" s="365"/>
      <c r="I539" s="177"/>
    </row>
    <row r="540" spans="2:9">
      <c r="B540" s="23"/>
      <c r="C540" s="177"/>
      <c r="D540" s="183"/>
      <c r="E540" s="187"/>
      <c r="F540" s="187"/>
      <c r="G540" s="365"/>
      <c r="H540" s="365"/>
      <c r="I540" s="177"/>
    </row>
    <row r="541" spans="2:9">
      <c r="B541" s="23"/>
      <c r="C541" s="177"/>
      <c r="D541" s="183"/>
      <c r="E541" s="187"/>
      <c r="F541" s="187"/>
      <c r="G541" s="365"/>
      <c r="H541" s="365"/>
      <c r="I541" s="177"/>
    </row>
    <row r="542" spans="2:9">
      <c r="B542" s="23"/>
      <c r="C542" s="177"/>
      <c r="D542" s="183"/>
      <c r="E542" s="187"/>
      <c r="F542" s="187"/>
      <c r="G542" s="365"/>
      <c r="H542" s="365"/>
      <c r="I542" s="177"/>
    </row>
    <row r="543" spans="2:9">
      <c r="B543" s="23"/>
      <c r="C543" s="177"/>
      <c r="D543" s="183"/>
      <c r="E543" s="187"/>
      <c r="F543" s="187"/>
      <c r="G543" s="365"/>
      <c r="H543" s="365"/>
      <c r="I543" s="177"/>
    </row>
    <row r="544" spans="2:9">
      <c r="B544" s="23"/>
      <c r="C544" s="177"/>
      <c r="D544" s="183"/>
      <c r="E544" s="187"/>
      <c r="F544" s="187"/>
      <c r="G544" s="365"/>
      <c r="H544" s="365"/>
      <c r="I544" s="177"/>
    </row>
    <row r="545" spans="2:9">
      <c r="B545" s="23"/>
      <c r="C545" s="177"/>
      <c r="D545" s="183"/>
      <c r="E545" s="187"/>
      <c r="F545" s="187"/>
      <c r="G545" s="365"/>
      <c r="H545" s="365"/>
      <c r="I545" s="177"/>
    </row>
    <row r="546" spans="2:9">
      <c r="B546" s="23"/>
      <c r="C546" s="177"/>
      <c r="D546" s="183"/>
      <c r="E546" s="187"/>
      <c r="F546" s="187"/>
      <c r="G546" s="365"/>
      <c r="H546" s="365"/>
      <c r="I546" s="177"/>
    </row>
    <row r="547" spans="2:9">
      <c r="B547" s="23"/>
      <c r="C547" s="177"/>
      <c r="D547" s="183"/>
      <c r="E547" s="187"/>
      <c r="F547" s="187"/>
      <c r="G547" s="365"/>
      <c r="H547" s="365"/>
      <c r="I547" s="177"/>
    </row>
    <row r="548" spans="2:9">
      <c r="B548" s="23"/>
      <c r="C548" s="177"/>
      <c r="D548" s="183"/>
      <c r="E548" s="187"/>
      <c r="F548" s="187"/>
      <c r="G548" s="365"/>
      <c r="H548" s="365"/>
      <c r="I548" s="177"/>
    </row>
    <row r="549" spans="2:9">
      <c r="B549" s="23"/>
      <c r="C549" s="177"/>
      <c r="D549" s="183"/>
      <c r="E549" s="187"/>
      <c r="F549" s="187"/>
      <c r="G549" s="365"/>
      <c r="H549" s="365"/>
      <c r="I549" s="177"/>
    </row>
    <row r="550" spans="2:9">
      <c r="B550" s="23"/>
      <c r="C550" s="177"/>
      <c r="D550" s="183"/>
      <c r="E550" s="187"/>
      <c r="F550" s="187"/>
      <c r="G550" s="365"/>
      <c r="H550" s="365"/>
      <c r="I550" s="177"/>
    </row>
    <row r="551" spans="2:9">
      <c r="B551" s="23"/>
      <c r="C551" s="177"/>
      <c r="D551" s="183"/>
      <c r="E551" s="187"/>
      <c r="F551" s="187"/>
      <c r="G551" s="365"/>
      <c r="H551" s="365"/>
      <c r="I551" s="177"/>
    </row>
    <row r="552" spans="2:9">
      <c r="B552" s="23"/>
      <c r="C552" s="177"/>
      <c r="D552" s="183"/>
      <c r="E552" s="187"/>
      <c r="F552" s="187"/>
      <c r="G552" s="365"/>
      <c r="H552" s="365"/>
      <c r="I552" s="177"/>
    </row>
    <row r="553" spans="2:9">
      <c r="B553" s="23"/>
      <c r="C553" s="177"/>
      <c r="D553" s="183"/>
      <c r="E553" s="187"/>
      <c r="F553" s="187"/>
      <c r="G553" s="365"/>
      <c r="H553" s="365"/>
      <c r="I553" s="177"/>
    </row>
    <row r="554" spans="2:9">
      <c r="B554" s="23"/>
      <c r="C554" s="177"/>
      <c r="D554" s="183"/>
      <c r="E554" s="187"/>
      <c r="F554" s="187"/>
      <c r="G554" s="365"/>
      <c r="H554" s="365"/>
      <c r="I554" s="177"/>
    </row>
    <row r="555" spans="2:9">
      <c r="B555" s="23"/>
      <c r="C555" s="177"/>
      <c r="D555" s="183"/>
      <c r="E555" s="187"/>
      <c r="F555" s="187"/>
      <c r="G555" s="365"/>
      <c r="H555" s="365"/>
      <c r="I555" s="177"/>
    </row>
    <row r="556" spans="2:9">
      <c r="B556" s="23"/>
      <c r="C556" s="177"/>
      <c r="D556" s="183"/>
      <c r="E556" s="187"/>
      <c r="F556" s="187"/>
      <c r="G556" s="365"/>
      <c r="H556" s="365"/>
      <c r="I556" s="177"/>
    </row>
    <row r="557" spans="2:9">
      <c r="B557" s="23"/>
      <c r="C557" s="177"/>
      <c r="D557" s="183"/>
      <c r="E557" s="187"/>
      <c r="F557" s="187"/>
      <c r="G557" s="365"/>
      <c r="H557" s="365"/>
      <c r="I557" s="177"/>
    </row>
    <row r="558" spans="2:9">
      <c r="B558" s="23"/>
      <c r="C558" s="177"/>
      <c r="D558" s="183"/>
      <c r="E558" s="187"/>
      <c r="F558" s="187"/>
      <c r="G558" s="365"/>
      <c r="H558" s="365"/>
      <c r="I558" s="177"/>
    </row>
    <row r="559" spans="2:9">
      <c r="B559" s="23"/>
      <c r="C559" s="177"/>
      <c r="D559" s="183"/>
      <c r="E559" s="187"/>
      <c r="F559" s="187"/>
      <c r="G559" s="365"/>
      <c r="H559" s="365"/>
      <c r="I559" s="177"/>
    </row>
    <row r="560" spans="2:9">
      <c r="B560" s="23"/>
      <c r="C560" s="177"/>
      <c r="D560" s="183"/>
      <c r="E560" s="187"/>
      <c r="F560" s="187"/>
      <c r="G560" s="365"/>
      <c r="H560" s="365"/>
      <c r="I560" s="177"/>
    </row>
    <row r="561" spans="2:9">
      <c r="B561" s="23"/>
      <c r="C561" s="177"/>
      <c r="D561" s="183"/>
      <c r="E561" s="187"/>
      <c r="F561" s="187"/>
      <c r="G561" s="365"/>
      <c r="H561" s="365"/>
      <c r="I561" s="177"/>
    </row>
    <row r="562" spans="2:9">
      <c r="B562" s="23"/>
      <c r="C562" s="177"/>
      <c r="D562" s="183"/>
      <c r="E562" s="187"/>
      <c r="F562" s="187"/>
      <c r="G562" s="365"/>
      <c r="H562" s="365"/>
      <c r="I562" s="177"/>
    </row>
    <row r="563" spans="2:9">
      <c r="B563" s="23"/>
      <c r="C563" s="177"/>
      <c r="D563" s="183"/>
      <c r="E563" s="187"/>
      <c r="F563" s="187"/>
      <c r="G563" s="365"/>
      <c r="H563" s="365"/>
      <c r="I563" s="177"/>
    </row>
    <row r="564" spans="2:9">
      <c r="B564" s="23"/>
      <c r="C564" s="177"/>
      <c r="D564" s="183"/>
      <c r="E564" s="187"/>
      <c r="F564" s="187"/>
      <c r="G564" s="365"/>
      <c r="H564" s="365"/>
      <c r="I564" s="177"/>
    </row>
    <row r="565" spans="2:9">
      <c r="B565" s="23"/>
      <c r="C565" s="177"/>
      <c r="D565" s="183"/>
      <c r="E565" s="187"/>
      <c r="F565" s="187"/>
      <c r="G565" s="365"/>
      <c r="H565" s="365"/>
      <c r="I565" s="177"/>
    </row>
    <row r="566" spans="2:9">
      <c r="B566" s="23"/>
      <c r="C566" s="177"/>
      <c r="D566" s="183"/>
      <c r="E566" s="187"/>
      <c r="F566" s="187"/>
      <c r="G566" s="365"/>
      <c r="H566" s="365"/>
      <c r="I566" s="177"/>
    </row>
    <row r="567" spans="2:9">
      <c r="B567" s="23"/>
      <c r="C567" s="177"/>
      <c r="D567" s="183"/>
      <c r="E567" s="187"/>
      <c r="F567" s="187"/>
      <c r="G567" s="365"/>
      <c r="H567" s="365"/>
      <c r="I567" s="177"/>
    </row>
    <row r="568" spans="2:9">
      <c r="B568" s="23"/>
      <c r="C568" s="177"/>
      <c r="D568" s="183"/>
      <c r="E568" s="187"/>
      <c r="F568" s="187"/>
      <c r="G568" s="365"/>
      <c r="H568" s="365"/>
      <c r="I568" s="177"/>
    </row>
    <row r="569" spans="2:9">
      <c r="B569" s="23"/>
      <c r="C569" s="177"/>
      <c r="D569" s="183"/>
      <c r="E569" s="187"/>
      <c r="F569" s="187"/>
      <c r="G569" s="365"/>
      <c r="H569" s="365"/>
      <c r="I569" s="177"/>
    </row>
    <row r="570" spans="2:9">
      <c r="B570" s="23"/>
      <c r="C570" s="177"/>
      <c r="D570" s="183"/>
      <c r="E570" s="187"/>
      <c r="F570" s="187"/>
      <c r="G570" s="365"/>
      <c r="H570" s="365"/>
      <c r="I570" s="177"/>
    </row>
    <row r="571" spans="2:9">
      <c r="B571" s="23"/>
      <c r="C571" s="177"/>
      <c r="D571" s="183"/>
      <c r="E571" s="187"/>
      <c r="F571" s="187"/>
      <c r="G571" s="365"/>
      <c r="H571" s="365"/>
      <c r="I571" s="177"/>
    </row>
    <row r="572" spans="2:9">
      <c r="B572" s="23"/>
      <c r="C572" s="177"/>
      <c r="D572" s="183"/>
      <c r="E572" s="187"/>
      <c r="F572" s="187"/>
      <c r="G572" s="365"/>
      <c r="H572" s="365"/>
      <c r="I572" s="177"/>
    </row>
    <row r="573" spans="2:9">
      <c r="B573" s="23"/>
      <c r="C573" s="177"/>
      <c r="D573" s="183"/>
      <c r="E573" s="187"/>
      <c r="F573" s="187"/>
      <c r="G573" s="365"/>
      <c r="H573" s="365"/>
      <c r="I573" s="177"/>
    </row>
    <row r="574" spans="2:9">
      <c r="B574" s="23"/>
      <c r="C574" s="177"/>
      <c r="D574" s="183"/>
      <c r="E574" s="187"/>
      <c r="F574" s="187"/>
      <c r="G574" s="365"/>
      <c r="H574" s="365"/>
      <c r="I574" s="177"/>
    </row>
    <row r="575" spans="2:9">
      <c r="B575" s="23"/>
      <c r="C575" s="177"/>
      <c r="D575" s="183"/>
      <c r="E575" s="187"/>
      <c r="F575" s="187"/>
      <c r="G575" s="365"/>
      <c r="H575" s="365"/>
      <c r="I575" s="177"/>
    </row>
    <row r="576" spans="2:9">
      <c r="B576" s="23"/>
      <c r="C576" s="177"/>
      <c r="D576" s="183"/>
      <c r="E576" s="187"/>
      <c r="F576" s="187"/>
      <c r="G576" s="365"/>
      <c r="H576" s="365"/>
      <c r="I576" s="177"/>
    </row>
    <row r="577" spans="2:9">
      <c r="B577" s="23"/>
      <c r="C577" s="177"/>
      <c r="D577" s="183"/>
      <c r="E577" s="187"/>
      <c r="F577" s="187"/>
      <c r="G577" s="365"/>
      <c r="H577" s="365"/>
      <c r="I577" s="177"/>
    </row>
    <row r="578" spans="2:9">
      <c r="B578" s="23"/>
      <c r="C578" s="177"/>
      <c r="D578" s="183"/>
      <c r="E578" s="187"/>
      <c r="F578" s="187"/>
      <c r="G578" s="365"/>
      <c r="H578" s="365"/>
      <c r="I578" s="177"/>
    </row>
    <row r="579" spans="2:9">
      <c r="B579" s="23"/>
      <c r="C579" s="177"/>
      <c r="D579" s="183"/>
      <c r="E579" s="187"/>
      <c r="F579" s="187"/>
      <c r="G579" s="365"/>
      <c r="H579" s="365"/>
      <c r="I579" s="177"/>
    </row>
    <row r="580" spans="2:9">
      <c r="B580" s="23"/>
      <c r="C580" s="177"/>
      <c r="D580" s="183"/>
      <c r="E580" s="187"/>
      <c r="F580" s="187"/>
      <c r="G580" s="365"/>
      <c r="H580" s="365"/>
      <c r="I580" s="177"/>
    </row>
    <row r="581" spans="2:9">
      <c r="B581" s="23"/>
      <c r="C581" s="177"/>
      <c r="D581" s="183"/>
      <c r="E581" s="187"/>
      <c r="F581" s="187"/>
      <c r="G581" s="365"/>
      <c r="H581" s="365"/>
      <c r="I581" s="177"/>
    </row>
    <row r="582" spans="2:9">
      <c r="B582" s="23"/>
      <c r="C582" s="177"/>
      <c r="D582" s="183"/>
      <c r="E582" s="187"/>
      <c r="F582" s="187"/>
      <c r="G582" s="365"/>
      <c r="H582" s="365"/>
      <c r="I582" s="177"/>
    </row>
    <row r="583" spans="2:9">
      <c r="B583" s="23"/>
      <c r="C583" s="177"/>
      <c r="D583" s="183"/>
      <c r="E583" s="187"/>
      <c r="F583" s="187"/>
      <c r="G583" s="365"/>
      <c r="H583" s="365"/>
      <c r="I583" s="177"/>
    </row>
    <row r="584" spans="2:9">
      <c r="B584" s="23"/>
      <c r="C584" s="177"/>
      <c r="D584" s="183"/>
      <c r="E584" s="187"/>
      <c r="F584" s="187"/>
      <c r="G584" s="365"/>
      <c r="H584" s="365"/>
      <c r="I584" s="177"/>
    </row>
    <row r="585" spans="2:9">
      <c r="B585" s="23"/>
      <c r="C585" s="177"/>
      <c r="D585" s="183"/>
      <c r="E585" s="187"/>
      <c r="F585" s="187"/>
      <c r="G585" s="365"/>
      <c r="H585" s="365"/>
      <c r="I585" s="177"/>
    </row>
    <row r="586" spans="2:9">
      <c r="B586" s="23"/>
      <c r="C586" s="177"/>
      <c r="D586" s="183"/>
      <c r="E586" s="187"/>
      <c r="F586" s="187"/>
      <c r="G586" s="365"/>
      <c r="H586" s="365"/>
      <c r="I586" s="177"/>
    </row>
    <row r="587" spans="2:9">
      <c r="B587" s="23"/>
      <c r="C587" s="177"/>
      <c r="D587" s="183"/>
      <c r="E587" s="187"/>
      <c r="F587" s="187"/>
      <c r="G587" s="365"/>
      <c r="H587" s="365"/>
      <c r="I587" s="177"/>
    </row>
    <row r="588" spans="2:9">
      <c r="B588" s="23"/>
      <c r="C588" s="177"/>
      <c r="D588" s="183"/>
      <c r="E588" s="187"/>
      <c r="F588" s="187"/>
      <c r="G588" s="365"/>
      <c r="H588" s="365"/>
      <c r="I588" s="177"/>
    </row>
    <row r="589" spans="2:9">
      <c r="B589" s="23"/>
      <c r="C589" s="177"/>
      <c r="D589" s="183"/>
      <c r="E589" s="187"/>
      <c r="F589" s="187"/>
      <c r="G589" s="365"/>
      <c r="H589" s="365"/>
      <c r="I589" s="177"/>
    </row>
    <row r="590" spans="2:9">
      <c r="B590" s="23"/>
      <c r="C590" s="177"/>
      <c r="D590" s="183"/>
      <c r="E590" s="187"/>
      <c r="F590" s="187"/>
      <c r="G590" s="365"/>
      <c r="H590" s="365"/>
      <c r="I590" s="177"/>
    </row>
    <row r="591" spans="2:9">
      <c r="B591" s="23"/>
      <c r="C591" s="177"/>
      <c r="D591" s="183"/>
      <c r="E591" s="187"/>
      <c r="F591" s="187"/>
      <c r="G591" s="365"/>
      <c r="H591" s="365"/>
      <c r="I591" s="177"/>
    </row>
    <row r="592" spans="2:9">
      <c r="B592" s="23"/>
      <c r="C592" s="177"/>
      <c r="D592" s="183"/>
      <c r="E592" s="187"/>
      <c r="F592" s="187"/>
      <c r="G592" s="365"/>
      <c r="H592" s="365"/>
      <c r="I592" s="177"/>
    </row>
    <row r="593" spans="2:9">
      <c r="B593" s="23"/>
      <c r="C593" s="177"/>
      <c r="D593" s="183"/>
      <c r="E593" s="187"/>
      <c r="F593" s="187"/>
      <c r="G593" s="365"/>
      <c r="H593" s="365"/>
      <c r="I593" s="177"/>
    </row>
    <row r="594" spans="2:9">
      <c r="B594" s="23"/>
      <c r="C594" s="177"/>
      <c r="D594" s="183"/>
      <c r="E594" s="187"/>
      <c r="F594" s="187"/>
      <c r="G594" s="365"/>
      <c r="H594" s="365"/>
      <c r="I594" s="177"/>
    </row>
    <row r="595" spans="2:9">
      <c r="B595" s="23"/>
      <c r="C595" s="177"/>
      <c r="D595" s="183"/>
      <c r="E595" s="187"/>
      <c r="F595" s="187"/>
      <c r="G595" s="365"/>
      <c r="H595" s="365"/>
      <c r="I595" s="177"/>
    </row>
    <row r="596" spans="2:9">
      <c r="B596" s="23"/>
      <c r="C596" s="177"/>
      <c r="D596" s="183"/>
      <c r="E596" s="187"/>
      <c r="F596" s="187"/>
      <c r="G596" s="365"/>
      <c r="H596" s="365"/>
      <c r="I596" s="177"/>
    </row>
    <row r="597" spans="2:9">
      <c r="B597" s="23"/>
      <c r="C597" s="177"/>
      <c r="D597" s="183"/>
      <c r="E597" s="187"/>
      <c r="F597" s="187"/>
      <c r="G597" s="365"/>
      <c r="H597" s="365"/>
      <c r="I597" s="177"/>
    </row>
    <row r="598" spans="2:9">
      <c r="B598" s="23"/>
      <c r="C598" s="177"/>
      <c r="D598" s="183"/>
      <c r="E598" s="187"/>
      <c r="F598" s="187"/>
      <c r="G598" s="365"/>
      <c r="H598" s="365"/>
      <c r="I598" s="177"/>
    </row>
    <row r="599" spans="2:9">
      <c r="B599" s="23"/>
      <c r="C599" s="177"/>
      <c r="D599" s="183"/>
      <c r="E599" s="187"/>
      <c r="F599" s="187"/>
      <c r="G599" s="365"/>
      <c r="H599" s="365"/>
      <c r="I599" s="177"/>
    </row>
    <row r="600" spans="2:9">
      <c r="B600" s="23"/>
      <c r="C600" s="177"/>
      <c r="D600" s="183"/>
      <c r="E600" s="187"/>
      <c r="F600" s="187"/>
      <c r="G600" s="365"/>
      <c r="H600" s="365"/>
      <c r="I600" s="177"/>
    </row>
    <row r="601" spans="2:9">
      <c r="B601" s="23"/>
      <c r="C601" s="177"/>
      <c r="D601" s="183"/>
      <c r="E601" s="187"/>
      <c r="F601" s="187"/>
      <c r="G601" s="365"/>
      <c r="H601" s="365"/>
      <c r="I601" s="177"/>
    </row>
    <row r="602" spans="2:9">
      <c r="B602" s="23"/>
      <c r="C602" s="177"/>
      <c r="D602" s="183"/>
      <c r="E602" s="187"/>
      <c r="F602" s="187"/>
      <c r="G602" s="365"/>
      <c r="H602" s="365"/>
      <c r="I602" s="177"/>
    </row>
    <row r="603" spans="2:9">
      <c r="B603" s="23"/>
      <c r="C603" s="177"/>
      <c r="D603" s="183"/>
      <c r="E603" s="187"/>
      <c r="F603" s="187"/>
      <c r="G603" s="365"/>
      <c r="H603" s="365"/>
      <c r="I603" s="177"/>
    </row>
    <row r="604" spans="2:9">
      <c r="B604" s="23"/>
      <c r="C604" s="177"/>
      <c r="D604" s="183"/>
      <c r="E604" s="187"/>
      <c r="F604" s="187"/>
      <c r="G604" s="365"/>
      <c r="H604" s="365"/>
      <c r="I604" s="177"/>
    </row>
    <row r="605" spans="2:9">
      <c r="B605" s="23"/>
      <c r="C605" s="177"/>
      <c r="D605" s="183"/>
      <c r="E605" s="187"/>
      <c r="F605" s="187"/>
      <c r="G605" s="365"/>
      <c r="H605" s="365"/>
      <c r="I605" s="177"/>
    </row>
    <row r="606" spans="2:9">
      <c r="B606" s="23"/>
      <c r="C606" s="177"/>
      <c r="D606" s="183"/>
      <c r="E606" s="187"/>
      <c r="F606" s="187"/>
      <c r="G606" s="365"/>
      <c r="H606" s="365"/>
      <c r="I606" s="177"/>
    </row>
    <row r="607" spans="2:9">
      <c r="B607" s="23"/>
      <c r="C607" s="177"/>
      <c r="D607" s="183"/>
      <c r="E607" s="187"/>
      <c r="F607" s="187"/>
      <c r="G607" s="365"/>
      <c r="H607" s="365"/>
      <c r="I607" s="177"/>
    </row>
    <row r="608" spans="2:9">
      <c r="B608" s="23"/>
      <c r="C608" s="177"/>
      <c r="D608" s="183"/>
      <c r="E608" s="187"/>
      <c r="F608" s="187"/>
      <c r="G608" s="365"/>
      <c r="H608" s="365"/>
      <c r="I608" s="177"/>
    </row>
    <row r="609" spans="2:9">
      <c r="B609" s="23"/>
      <c r="C609" s="177"/>
      <c r="D609" s="183"/>
      <c r="E609" s="187"/>
      <c r="F609" s="187"/>
      <c r="G609" s="365"/>
      <c r="H609" s="365"/>
      <c r="I609" s="177"/>
    </row>
    <row r="610" spans="2:9">
      <c r="B610" s="23"/>
      <c r="C610" s="177"/>
      <c r="D610" s="183"/>
      <c r="E610" s="187"/>
      <c r="F610" s="187"/>
      <c r="G610" s="365"/>
      <c r="H610" s="365"/>
      <c r="I610" s="177"/>
    </row>
    <row r="611" spans="2:9">
      <c r="B611" s="23"/>
      <c r="C611" s="177"/>
      <c r="D611" s="183"/>
      <c r="E611" s="187"/>
      <c r="F611" s="187"/>
      <c r="G611" s="365"/>
      <c r="H611" s="365"/>
      <c r="I611" s="177"/>
    </row>
    <row r="612" spans="2:9">
      <c r="B612" s="23"/>
      <c r="C612" s="177"/>
      <c r="D612" s="183"/>
      <c r="E612" s="187"/>
      <c r="F612" s="187"/>
      <c r="G612" s="365"/>
      <c r="H612" s="365"/>
      <c r="I612" s="177"/>
    </row>
    <row r="613" spans="2:9">
      <c r="B613" s="23"/>
      <c r="C613" s="177"/>
      <c r="D613" s="183"/>
      <c r="E613" s="187"/>
      <c r="F613" s="187"/>
      <c r="G613" s="365"/>
      <c r="H613" s="365"/>
      <c r="I613" s="177"/>
    </row>
    <row r="614" spans="2:9">
      <c r="B614" s="23"/>
      <c r="C614" s="177"/>
      <c r="D614" s="183"/>
      <c r="E614" s="187"/>
      <c r="F614" s="187"/>
      <c r="G614" s="365"/>
      <c r="H614" s="365"/>
      <c r="I614" s="177"/>
    </row>
    <row r="615" spans="2:9">
      <c r="B615" s="23"/>
      <c r="C615" s="177"/>
      <c r="D615" s="183"/>
      <c r="E615" s="187"/>
      <c r="F615" s="187"/>
      <c r="G615" s="365"/>
      <c r="H615" s="365"/>
      <c r="I615" s="177"/>
    </row>
    <row r="616" spans="2:9">
      <c r="B616" s="23"/>
      <c r="C616" s="177"/>
      <c r="D616" s="183"/>
      <c r="E616" s="187"/>
      <c r="F616" s="187"/>
      <c r="G616" s="365"/>
      <c r="H616" s="365"/>
      <c r="I616" s="177"/>
    </row>
    <row r="617" spans="2:9">
      <c r="B617" s="23"/>
      <c r="C617" s="177"/>
      <c r="D617" s="183"/>
      <c r="E617" s="187"/>
      <c r="F617" s="187"/>
      <c r="G617" s="365"/>
      <c r="H617" s="365"/>
      <c r="I617" s="177"/>
    </row>
    <row r="618" spans="2:9">
      <c r="B618" s="23"/>
      <c r="C618" s="177"/>
      <c r="D618" s="183"/>
      <c r="E618" s="187"/>
      <c r="F618" s="187"/>
      <c r="G618" s="365"/>
      <c r="H618" s="365"/>
      <c r="I618" s="177"/>
    </row>
    <row r="619" spans="2:9">
      <c r="B619" s="23"/>
      <c r="C619" s="177"/>
      <c r="D619" s="183"/>
      <c r="E619" s="187"/>
      <c r="F619" s="187"/>
      <c r="G619" s="365"/>
      <c r="H619" s="365"/>
      <c r="I619" s="177"/>
    </row>
    <row r="620" spans="2:9">
      <c r="B620" s="23"/>
      <c r="C620" s="177"/>
      <c r="D620" s="183"/>
      <c r="E620" s="187"/>
      <c r="F620" s="187"/>
      <c r="G620" s="365"/>
      <c r="H620" s="365"/>
      <c r="I620" s="177"/>
    </row>
    <row r="621" spans="2:9">
      <c r="B621" s="23"/>
      <c r="C621" s="177"/>
      <c r="D621" s="183"/>
      <c r="E621" s="187"/>
      <c r="F621" s="187"/>
      <c r="G621" s="365"/>
      <c r="H621" s="365"/>
      <c r="I621" s="177"/>
    </row>
    <row r="622" spans="2:9">
      <c r="B622" s="23"/>
      <c r="C622" s="177"/>
      <c r="D622" s="183"/>
      <c r="E622" s="187"/>
      <c r="F622" s="187"/>
      <c r="G622" s="365"/>
      <c r="H622" s="365"/>
      <c r="I622" s="177"/>
    </row>
    <row r="623" spans="2:9">
      <c r="B623" s="23"/>
      <c r="C623" s="177"/>
      <c r="D623" s="183"/>
      <c r="E623" s="187"/>
      <c r="F623" s="187"/>
      <c r="G623" s="365"/>
      <c r="H623" s="365"/>
      <c r="I623" s="177"/>
    </row>
    <row r="624" spans="2:9">
      <c r="B624" s="23"/>
      <c r="C624" s="177"/>
      <c r="D624" s="183"/>
      <c r="E624" s="187"/>
      <c r="F624" s="187"/>
      <c r="G624" s="365"/>
      <c r="H624" s="365"/>
      <c r="I624" s="177"/>
    </row>
    <row r="625" spans="2:9">
      <c r="B625" s="23"/>
      <c r="C625" s="177"/>
      <c r="D625" s="183"/>
      <c r="E625" s="187"/>
      <c r="F625" s="187"/>
      <c r="G625" s="365"/>
      <c r="H625" s="365"/>
      <c r="I625" s="177"/>
    </row>
    <row r="626" spans="2:9">
      <c r="B626" s="23"/>
      <c r="C626" s="177"/>
      <c r="D626" s="183"/>
      <c r="E626" s="187"/>
      <c r="F626" s="187"/>
      <c r="G626" s="365"/>
      <c r="H626" s="365"/>
      <c r="I626" s="177"/>
    </row>
    <row r="627" spans="2:9">
      <c r="B627" s="23"/>
      <c r="C627" s="177"/>
      <c r="D627" s="183"/>
      <c r="E627" s="187"/>
      <c r="F627" s="187"/>
      <c r="G627" s="365"/>
      <c r="H627" s="365"/>
      <c r="I627" s="177"/>
    </row>
    <row r="628" spans="2:9">
      <c r="B628" s="23"/>
      <c r="C628" s="177"/>
      <c r="D628" s="183"/>
      <c r="E628" s="187"/>
      <c r="F628" s="187"/>
      <c r="G628" s="365"/>
      <c r="H628" s="365"/>
      <c r="I628" s="177"/>
    </row>
    <row r="629" spans="2:9">
      <c r="B629" s="23"/>
      <c r="C629" s="177"/>
      <c r="D629" s="183"/>
      <c r="E629" s="187"/>
      <c r="F629" s="187"/>
      <c r="G629" s="365"/>
      <c r="H629" s="365"/>
      <c r="I629" s="177"/>
    </row>
    <row r="630" spans="2:9">
      <c r="B630" s="23"/>
      <c r="C630" s="177"/>
      <c r="D630" s="183"/>
      <c r="E630" s="187"/>
      <c r="F630" s="187"/>
      <c r="G630" s="365"/>
      <c r="H630" s="365"/>
      <c r="I630" s="177"/>
    </row>
    <row r="631" spans="2:9">
      <c r="B631" s="23"/>
      <c r="C631" s="177"/>
      <c r="D631" s="183"/>
      <c r="E631" s="187"/>
      <c r="F631" s="187"/>
      <c r="G631" s="365"/>
      <c r="H631" s="365"/>
      <c r="I631" s="177"/>
    </row>
    <row r="632" spans="2:9">
      <c r="B632" s="23"/>
      <c r="C632" s="177"/>
      <c r="D632" s="183"/>
      <c r="E632" s="187"/>
      <c r="F632" s="187"/>
      <c r="G632" s="365"/>
      <c r="H632" s="365"/>
      <c r="I632" s="177"/>
    </row>
    <row r="633" spans="2:9">
      <c r="B633" s="23"/>
      <c r="C633" s="177"/>
      <c r="D633" s="183"/>
      <c r="E633" s="187"/>
      <c r="F633" s="187"/>
      <c r="G633" s="365"/>
      <c r="H633" s="365"/>
      <c r="I633" s="177"/>
    </row>
    <row r="634" spans="2:9">
      <c r="B634" s="23"/>
      <c r="C634" s="177"/>
      <c r="D634" s="183"/>
      <c r="E634" s="187"/>
      <c r="F634" s="187"/>
      <c r="G634" s="365"/>
      <c r="H634" s="365"/>
      <c r="I634" s="177"/>
    </row>
    <row r="635" spans="2:9">
      <c r="B635" s="23"/>
      <c r="C635" s="177"/>
      <c r="D635" s="183"/>
      <c r="E635" s="187"/>
      <c r="F635" s="187"/>
      <c r="G635" s="365"/>
      <c r="H635" s="365"/>
      <c r="I635" s="177"/>
    </row>
    <row r="636" spans="2:9">
      <c r="B636" s="23"/>
      <c r="C636" s="177"/>
      <c r="D636" s="183"/>
      <c r="E636" s="187"/>
      <c r="F636" s="187"/>
      <c r="G636" s="365"/>
      <c r="H636" s="365"/>
      <c r="I636" s="177"/>
    </row>
    <row r="637" spans="2:9">
      <c r="B637" s="23"/>
      <c r="C637" s="177"/>
      <c r="D637" s="183"/>
      <c r="E637" s="187"/>
      <c r="F637" s="187"/>
      <c r="G637" s="365"/>
      <c r="H637" s="365"/>
      <c r="I637" s="177"/>
    </row>
    <row r="638" spans="2:9">
      <c r="B638" s="23"/>
      <c r="C638" s="177"/>
      <c r="D638" s="183"/>
      <c r="E638" s="187"/>
      <c r="F638" s="187"/>
      <c r="G638" s="365"/>
      <c r="H638" s="365"/>
      <c r="I638" s="177"/>
    </row>
    <row r="639" spans="2:9">
      <c r="B639" s="23"/>
      <c r="C639" s="177"/>
      <c r="D639" s="183"/>
      <c r="E639" s="187"/>
      <c r="F639" s="187"/>
      <c r="G639" s="365"/>
      <c r="H639" s="365"/>
      <c r="I639" s="177"/>
    </row>
    <row r="640" spans="2:9">
      <c r="B640" s="23"/>
      <c r="C640" s="177"/>
      <c r="D640" s="183"/>
      <c r="E640" s="187"/>
      <c r="F640" s="187"/>
      <c r="G640" s="365"/>
      <c r="H640" s="365"/>
      <c r="I640" s="177"/>
    </row>
    <row r="641" spans="2:9">
      <c r="B641" s="23"/>
      <c r="C641" s="177"/>
      <c r="D641" s="183"/>
      <c r="E641" s="187"/>
      <c r="F641" s="187"/>
      <c r="G641" s="365"/>
      <c r="H641" s="365"/>
      <c r="I641" s="177"/>
    </row>
    <row r="642" spans="2:9">
      <c r="B642" s="23"/>
      <c r="C642" s="177"/>
      <c r="D642" s="183"/>
      <c r="E642" s="187"/>
      <c r="F642" s="187"/>
      <c r="G642" s="365"/>
      <c r="H642" s="365"/>
      <c r="I642" s="177"/>
    </row>
    <row r="643" spans="2:9">
      <c r="B643" s="23"/>
      <c r="C643" s="177"/>
      <c r="D643" s="183"/>
      <c r="E643" s="187"/>
      <c r="F643" s="187"/>
      <c r="G643" s="365"/>
      <c r="H643" s="365"/>
      <c r="I643" s="177"/>
    </row>
    <row r="644" spans="2:9">
      <c r="B644" s="23"/>
      <c r="C644" s="177"/>
      <c r="D644" s="183"/>
      <c r="E644" s="187"/>
      <c r="F644" s="187"/>
      <c r="G644" s="365"/>
      <c r="H644" s="365"/>
      <c r="I644" s="177"/>
    </row>
    <row r="645" spans="2:9">
      <c r="B645" s="23"/>
      <c r="C645" s="177"/>
      <c r="D645" s="183"/>
      <c r="E645" s="187"/>
      <c r="F645" s="187"/>
      <c r="G645" s="365"/>
      <c r="H645" s="365"/>
      <c r="I645" s="177"/>
    </row>
    <row r="646" spans="2:9">
      <c r="B646" s="23"/>
      <c r="C646" s="177"/>
      <c r="D646" s="183"/>
      <c r="E646" s="187"/>
      <c r="F646" s="187"/>
      <c r="G646" s="365"/>
      <c r="H646" s="365"/>
      <c r="I646" s="177"/>
    </row>
    <row r="647" spans="2:9">
      <c r="B647" s="23"/>
      <c r="C647" s="177"/>
      <c r="D647" s="183"/>
      <c r="E647" s="187"/>
      <c r="F647" s="187"/>
      <c r="G647" s="365"/>
      <c r="H647" s="365"/>
      <c r="I647" s="177"/>
    </row>
    <row r="648" spans="2:9">
      <c r="B648" s="23"/>
      <c r="C648" s="177"/>
      <c r="D648" s="183"/>
      <c r="E648" s="187"/>
      <c r="F648" s="187"/>
      <c r="G648" s="365"/>
      <c r="H648" s="365"/>
      <c r="I648" s="177"/>
    </row>
    <row r="649" spans="2:9">
      <c r="B649" s="23"/>
      <c r="C649" s="177"/>
      <c r="D649" s="183"/>
      <c r="E649" s="187"/>
      <c r="F649" s="187"/>
      <c r="G649" s="365"/>
      <c r="H649" s="365"/>
      <c r="I649" s="177"/>
    </row>
    <row r="650" spans="2:9">
      <c r="B650" s="23"/>
      <c r="C650" s="177"/>
      <c r="D650" s="183"/>
      <c r="E650" s="187"/>
      <c r="F650" s="187"/>
      <c r="G650" s="365"/>
      <c r="H650" s="365"/>
      <c r="I650" s="177"/>
    </row>
    <row r="651" spans="2:9">
      <c r="B651" s="23"/>
      <c r="C651" s="177"/>
      <c r="D651" s="183"/>
      <c r="E651" s="187"/>
      <c r="F651" s="187"/>
      <c r="G651" s="365"/>
      <c r="H651" s="365"/>
      <c r="I651" s="177"/>
    </row>
    <row r="652" spans="2:9">
      <c r="B652" s="23"/>
      <c r="C652" s="177"/>
      <c r="D652" s="183"/>
      <c r="E652" s="187"/>
      <c r="F652" s="187"/>
      <c r="G652" s="365"/>
      <c r="H652" s="365"/>
      <c r="I652" s="177"/>
    </row>
    <row r="653" spans="2:9">
      <c r="B653" s="23"/>
      <c r="C653" s="177"/>
      <c r="D653" s="183"/>
      <c r="E653" s="187"/>
      <c r="F653" s="187"/>
      <c r="G653" s="365"/>
      <c r="H653" s="365"/>
      <c r="I653" s="177"/>
    </row>
    <row r="654" spans="2:9">
      <c r="B654" s="23"/>
      <c r="C654" s="177"/>
      <c r="D654" s="183"/>
      <c r="E654" s="187"/>
      <c r="F654" s="187"/>
      <c r="G654" s="365"/>
      <c r="H654" s="365"/>
      <c r="I654" s="177"/>
    </row>
    <row r="655" spans="2:9">
      <c r="B655" s="23"/>
      <c r="C655" s="177"/>
      <c r="D655" s="183"/>
      <c r="E655" s="187"/>
      <c r="F655" s="187"/>
      <c r="G655" s="365"/>
      <c r="H655" s="365"/>
      <c r="I655" s="177"/>
    </row>
    <row r="656" spans="2:9">
      <c r="B656" s="23"/>
      <c r="C656" s="177"/>
      <c r="D656" s="183"/>
      <c r="E656" s="187"/>
      <c r="F656" s="187"/>
      <c r="G656" s="365"/>
      <c r="H656" s="365"/>
      <c r="I656" s="177"/>
    </row>
    <row r="657" spans="2:9">
      <c r="B657" s="23"/>
      <c r="C657" s="177"/>
      <c r="D657" s="183"/>
      <c r="E657" s="187"/>
      <c r="F657" s="187"/>
      <c r="G657" s="365"/>
      <c r="H657" s="365"/>
      <c r="I657" s="177"/>
    </row>
    <row r="658" spans="2:9">
      <c r="B658" s="23"/>
      <c r="C658" s="177"/>
      <c r="D658" s="183"/>
      <c r="E658" s="187"/>
      <c r="F658" s="187"/>
      <c r="G658" s="365"/>
      <c r="H658" s="365"/>
      <c r="I658" s="177"/>
    </row>
    <row r="659" spans="2:9">
      <c r="B659" s="23"/>
      <c r="C659" s="177"/>
      <c r="D659" s="183"/>
      <c r="E659" s="187"/>
      <c r="F659" s="187"/>
      <c r="G659" s="365"/>
      <c r="H659" s="365"/>
      <c r="I659" s="177"/>
    </row>
    <row r="660" spans="2:9">
      <c r="B660" s="23"/>
      <c r="C660" s="177"/>
      <c r="D660" s="183"/>
      <c r="E660" s="187"/>
      <c r="F660" s="187"/>
      <c r="G660" s="365"/>
      <c r="H660" s="365"/>
      <c r="I660" s="177"/>
    </row>
    <row r="661" spans="2:9">
      <c r="B661" s="23"/>
      <c r="C661" s="177"/>
      <c r="D661" s="183"/>
      <c r="E661" s="187"/>
      <c r="F661" s="187"/>
      <c r="G661" s="365"/>
      <c r="H661" s="365"/>
      <c r="I661" s="177"/>
    </row>
    <row r="662" spans="2:9">
      <c r="B662" s="23"/>
      <c r="C662" s="177"/>
      <c r="D662" s="183"/>
      <c r="E662" s="187"/>
      <c r="F662" s="187"/>
      <c r="G662" s="365"/>
      <c r="H662" s="365"/>
      <c r="I662" s="177"/>
    </row>
    <row r="663" spans="2:9">
      <c r="B663" s="23"/>
      <c r="C663" s="177"/>
      <c r="D663" s="183"/>
      <c r="E663" s="187"/>
      <c r="F663" s="187"/>
      <c r="G663" s="365"/>
      <c r="H663" s="365"/>
      <c r="I663" s="177"/>
    </row>
    <row r="664" spans="2:9">
      <c r="B664" s="23"/>
      <c r="C664" s="177"/>
      <c r="D664" s="183"/>
      <c r="E664" s="187"/>
      <c r="F664" s="187"/>
      <c r="G664" s="365"/>
      <c r="H664" s="365"/>
      <c r="I664" s="177"/>
    </row>
    <row r="665" spans="2:9">
      <c r="B665" s="23"/>
      <c r="C665" s="177"/>
      <c r="D665" s="183"/>
      <c r="E665" s="187"/>
      <c r="F665" s="187"/>
      <c r="G665" s="365"/>
      <c r="H665" s="365"/>
      <c r="I665" s="177"/>
    </row>
    <row r="666" spans="2:9">
      <c r="B666" s="23"/>
      <c r="C666" s="177"/>
      <c r="D666" s="183"/>
      <c r="E666" s="187"/>
      <c r="F666" s="187"/>
      <c r="G666" s="365"/>
      <c r="H666" s="365"/>
      <c r="I666" s="177"/>
    </row>
    <row r="667" spans="2:9">
      <c r="B667" s="23"/>
      <c r="C667" s="177"/>
      <c r="D667" s="183"/>
      <c r="E667" s="187"/>
      <c r="F667" s="187"/>
      <c r="G667" s="365"/>
      <c r="H667" s="365"/>
      <c r="I667" s="177"/>
    </row>
    <row r="668" spans="2:9">
      <c r="B668" s="23"/>
      <c r="C668" s="177"/>
      <c r="D668" s="183"/>
      <c r="E668" s="187"/>
      <c r="F668" s="187"/>
      <c r="G668" s="365"/>
      <c r="H668" s="365"/>
      <c r="I668" s="177"/>
    </row>
    <row r="669" spans="2:9">
      <c r="B669" s="23"/>
      <c r="C669" s="177"/>
      <c r="D669" s="183"/>
      <c r="E669" s="187"/>
      <c r="F669" s="187"/>
      <c r="G669" s="365"/>
      <c r="H669" s="365"/>
      <c r="I669" s="177"/>
    </row>
    <row r="670" spans="2:9">
      <c r="B670" s="23"/>
      <c r="C670" s="177"/>
      <c r="D670" s="183"/>
      <c r="E670" s="187"/>
      <c r="F670" s="187"/>
      <c r="G670" s="365"/>
      <c r="H670" s="365"/>
      <c r="I670" s="177"/>
    </row>
    <row r="671" spans="2:9">
      <c r="B671" s="23"/>
      <c r="C671" s="177"/>
      <c r="D671" s="183"/>
      <c r="E671" s="187"/>
      <c r="F671" s="187"/>
      <c r="G671" s="365"/>
      <c r="H671" s="365"/>
      <c r="I671" s="177"/>
    </row>
    <row r="672" spans="2:9">
      <c r="B672" s="23"/>
      <c r="C672" s="177"/>
      <c r="D672" s="183"/>
      <c r="E672" s="187"/>
      <c r="F672" s="187"/>
      <c r="G672" s="365"/>
      <c r="H672" s="365"/>
      <c r="I672" s="177"/>
    </row>
    <row r="673" spans="2:9">
      <c r="B673" s="23"/>
      <c r="C673" s="177"/>
      <c r="D673" s="183"/>
      <c r="E673" s="187"/>
      <c r="F673" s="187"/>
      <c r="G673" s="365"/>
      <c r="H673" s="365"/>
      <c r="I673" s="177"/>
    </row>
    <row r="674" spans="2:9">
      <c r="B674" s="23"/>
      <c r="C674" s="177"/>
      <c r="D674" s="183"/>
      <c r="E674" s="187"/>
      <c r="F674" s="187"/>
      <c r="G674" s="365"/>
      <c r="H674" s="365"/>
      <c r="I674" s="177"/>
    </row>
    <row r="675" spans="2:9">
      <c r="B675" s="23"/>
      <c r="C675" s="177"/>
      <c r="D675" s="183"/>
      <c r="E675" s="187"/>
      <c r="F675" s="187"/>
      <c r="G675" s="365"/>
      <c r="H675" s="365"/>
      <c r="I675" s="177"/>
    </row>
    <row r="676" spans="2:9">
      <c r="B676" s="23"/>
      <c r="C676" s="177"/>
      <c r="D676" s="183"/>
      <c r="E676" s="187"/>
      <c r="F676" s="187"/>
      <c r="G676" s="365"/>
      <c r="H676" s="365"/>
      <c r="I676" s="177"/>
    </row>
    <row r="677" spans="2:9">
      <c r="B677" s="23"/>
      <c r="C677" s="177"/>
      <c r="D677" s="183"/>
      <c r="E677" s="187"/>
      <c r="F677" s="187"/>
      <c r="G677" s="365"/>
      <c r="H677" s="365"/>
      <c r="I677" s="177"/>
    </row>
    <row r="678" spans="2:9">
      <c r="B678" s="23"/>
      <c r="C678" s="177"/>
      <c r="D678" s="183"/>
      <c r="E678" s="187"/>
      <c r="F678" s="187"/>
      <c r="G678" s="365"/>
      <c r="H678" s="365"/>
      <c r="I678" s="177"/>
    </row>
    <row r="679" spans="2:9">
      <c r="B679" s="23"/>
      <c r="C679" s="177"/>
      <c r="D679" s="183"/>
      <c r="E679" s="187"/>
      <c r="F679" s="187"/>
      <c r="G679" s="365"/>
      <c r="H679" s="365"/>
      <c r="I679" s="177"/>
    </row>
    <row r="680" spans="2:9">
      <c r="B680" s="23"/>
      <c r="C680" s="177"/>
      <c r="D680" s="183"/>
      <c r="E680" s="187"/>
      <c r="F680" s="187"/>
      <c r="G680" s="365"/>
      <c r="H680" s="365"/>
      <c r="I680" s="177"/>
    </row>
    <row r="681" spans="2:9">
      <c r="B681" s="23"/>
      <c r="C681" s="177"/>
      <c r="D681" s="183"/>
      <c r="E681" s="187"/>
      <c r="F681" s="187"/>
      <c r="G681" s="365"/>
      <c r="H681" s="365"/>
      <c r="I681" s="177"/>
    </row>
    <row r="682" spans="2:9">
      <c r="B682" s="23"/>
      <c r="C682" s="177"/>
      <c r="D682" s="183"/>
      <c r="E682" s="187"/>
      <c r="F682" s="187"/>
      <c r="G682" s="365"/>
      <c r="H682" s="365"/>
      <c r="I682" s="177"/>
    </row>
    <row r="683" spans="2:9">
      <c r="B683" s="23"/>
      <c r="C683" s="177"/>
      <c r="D683" s="183"/>
      <c r="E683" s="187"/>
      <c r="F683" s="187"/>
      <c r="G683" s="365"/>
      <c r="H683" s="365"/>
      <c r="I683" s="177"/>
    </row>
    <row r="684" spans="2:9">
      <c r="B684" s="23"/>
      <c r="C684" s="177"/>
      <c r="D684" s="183"/>
      <c r="E684" s="187"/>
      <c r="F684" s="187"/>
      <c r="G684" s="365"/>
      <c r="H684" s="365"/>
      <c r="I684" s="177"/>
    </row>
    <row r="685" spans="2:9">
      <c r="B685" s="23"/>
      <c r="C685" s="177"/>
      <c r="D685" s="183"/>
      <c r="E685" s="187"/>
      <c r="F685" s="187"/>
      <c r="G685" s="365"/>
      <c r="H685" s="365"/>
      <c r="I685" s="177"/>
    </row>
    <row r="686" spans="2:9">
      <c r="B686" s="23"/>
      <c r="C686" s="177"/>
      <c r="D686" s="183"/>
      <c r="E686" s="187"/>
      <c r="F686" s="187"/>
      <c r="G686" s="365"/>
      <c r="H686" s="365"/>
      <c r="I686" s="177"/>
    </row>
    <row r="687" spans="2:9">
      <c r="B687" s="23"/>
      <c r="C687" s="177"/>
      <c r="D687" s="183"/>
      <c r="E687" s="187"/>
      <c r="F687" s="187"/>
      <c r="G687" s="365"/>
      <c r="H687" s="365"/>
      <c r="I687" s="177"/>
    </row>
    <row r="688" spans="2:9">
      <c r="B688" s="23"/>
      <c r="C688" s="177"/>
      <c r="D688" s="183"/>
      <c r="E688" s="187"/>
      <c r="F688" s="187"/>
      <c r="G688" s="365"/>
      <c r="H688" s="365"/>
      <c r="I688" s="177"/>
    </row>
    <row r="689" spans="2:9">
      <c r="B689" s="23"/>
      <c r="C689" s="177"/>
      <c r="D689" s="183"/>
      <c r="E689" s="187"/>
      <c r="F689" s="187"/>
      <c r="G689" s="365"/>
      <c r="H689" s="365"/>
      <c r="I689" s="177"/>
    </row>
    <row r="690" spans="2:9">
      <c r="B690" s="23"/>
      <c r="C690" s="177"/>
      <c r="D690" s="183"/>
      <c r="E690" s="187"/>
      <c r="F690" s="187"/>
      <c r="G690" s="365"/>
      <c r="H690" s="365"/>
      <c r="I690" s="177"/>
    </row>
    <row r="691" spans="2:9">
      <c r="B691" s="23"/>
      <c r="C691" s="177"/>
      <c r="D691" s="183"/>
      <c r="E691" s="187"/>
      <c r="F691" s="187"/>
      <c r="G691" s="365"/>
      <c r="H691" s="365"/>
      <c r="I691" s="177"/>
    </row>
    <row r="692" spans="2:9">
      <c r="B692" s="23"/>
      <c r="C692" s="177"/>
      <c r="D692" s="183"/>
      <c r="E692" s="187"/>
      <c r="F692" s="187"/>
      <c r="G692" s="365"/>
      <c r="H692" s="365"/>
      <c r="I692" s="177"/>
    </row>
    <row r="693" spans="2:9">
      <c r="B693" s="23"/>
      <c r="C693" s="177"/>
      <c r="D693" s="183"/>
      <c r="E693" s="187"/>
      <c r="F693" s="187"/>
      <c r="G693" s="365"/>
      <c r="H693" s="365"/>
      <c r="I693" s="177"/>
    </row>
    <row r="694" spans="2:9">
      <c r="B694" s="23"/>
      <c r="C694" s="177"/>
      <c r="D694" s="183"/>
      <c r="E694" s="187"/>
      <c r="F694" s="187"/>
      <c r="G694" s="365"/>
      <c r="H694" s="365"/>
      <c r="I694" s="177"/>
    </row>
    <row r="695" spans="2:9">
      <c r="B695" s="23"/>
      <c r="C695" s="177"/>
      <c r="D695" s="183"/>
      <c r="E695" s="187"/>
      <c r="F695" s="187"/>
      <c r="G695" s="365"/>
      <c r="H695" s="365"/>
      <c r="I695" s="177"/>
    </row>
    <row r="696" spans="2:9">
      <c r="B696" s="23"/>
      <c r="C696" s="177"/>
      <c r="D696" s="183"/>
      <c r="E696" s="187"/>
      <c r="F696" s="187"/>
      <c r="G696" s="365"/>
      <c r="H696" s="365"/>
      <c r="I696" s="177"/>
    </row>
    <row r="697" spans="2:9">
      <c r="B697" s="23"/>
      <c r="C697" s="177"/>
      <c r="D697" s="183"/>
      <c r="E697" s="187"/>
      <c r="F697" s="187"/>
      <c r="G697" s="365"/>
      <c r="H697" s="365"/>
      <c r="I697" s="177"/>
    </row>
    <row r="698" spans="2:9">
      <c r="B698" s="23"/>
      <c r="C698" s="177"/>
      <c r="D698" s="183"/>
      <c r="E698" s="187"/>
      <c r="F698" s="187"/>
      <c r="G698" s="365"/>
      <c r="H698" s="365"/>
      <c r="I698" s="177"/>
    </row>
    <row r="699" spans="2:9">
      <c r="B699" s="23"/>
      <c r="C699" s="177"/>
      <c r="D699" s="183"/>
      <c r="E699" s="187"/>
      <c r="F699" s="187"/>
      <c r="G699" s="365"/>
      <c r="H699" s="365"/>
      <c r="I699" s="177"/>
    </row>
    <row r="700" spans="2:9">
      <c r="B700" s="23"/>
      <c r="C700" s="177"/>
      <c r="D700" s="183"/>
      <c r="E700" s="187"/>
      <c r="F700" s="187"/>
      <c r="G700" s="365"/>
      <c r="H700" s="365"/>
      <c r="I700" s="177"/>
    </row>
    <row r="701" spans="2:9">
      <c r="B701" s="23"/>
      <c r="C701" s="177"/>
      <c r="D701" s="183"/>
      <c r="E701" s="187"/>
      <c r="F701" s="187"/>
      <c r="G701" s="365"/>
      <c r="H701" s="365"/>
      <c r="I701" s="177"/>
    </row>
    <row r="702" spans="2:9">
      <c r="B702" s="23"/>
      <c r="C702" s="177"/>
      <c r="D702" s="183"/>
      <c r="E702" s="187"/>
      <c r="F702" s="187"/>
      <c r="G702" s="365"/>
      <c r="H702" s="365"/>
      <c r="I702" s="177"/>
    </row>
    <row r="703" spans="2:9">
      <c r="B703" s="23"/>
      <c r="C703" s="177"/>
      <c r="D703" s="183"/>
      <c r="E703" s="187"/>
      <c r="F703" s="187"/>
      <c r="G703" s="365"/>
      <c r="H703" s="365"/>
      <c r="I703" s="177"/>
    </row>
    <row r="704" spans="2:9">
      <c r="B704" s="23"/>
      <c r="C704" s="177"/>
      <c r="D704" s="183"/>
      <c r="E704" s="187"/>
      <c r="F704" s="187"/>
      <c r="G704" s="365"/>
      <c r="H704" s="365"/>
      <c r="I704" s="177"/>
    </row>
    <row r="705" spans="2:9">
      <c r="B705" s="23"/>
      <c r="C705" s="177"/>
      <c r="D705" s="183"/>
      <c r="E705" s="187"/>
      <c r="F705" s="187"/>
      <c r="G705" s="365"/>
      <c r="H705" s="365"/>
      <c r="I705" s="177"/>
    </row>
    <row r="706" spans="2:9">
      <c r="B706" s="23"/>
      <c r="C706" s="177"/>
      <c r="D706" s="183"/>
      <c r="E706" s="187"/>
      <c r="F706" s="187"/>
      <c r="G706" s="365"/>
      <c r="H706" s="365"/>
      <c r="I706" s="177"/>
    </row>
    <row r="707" spans="2:9">
      <c r="B707" s="23"/>
      <c r="C707" s="177"/>
      <c r="D707" s="183"/>
      <c r="E707" s="187"/>
      <c r="F707" s="187"/>
      <c r="G707" s="365"/>
      <c r="H707" s="365"/>
      <c r="I707" s="177"/>
    </row>
    <row r="708" spans="2:9">
      <c r="B708" s="23"/>
      <c r="C708" s="177"/>
      <c r="D708" s="183"/>
      <c r="E708" s="187"/>
      <c r="F708" s="187"/>
      <c r="G708" s="365"/>
      <c r="H708" s="365"/>
      <c r="I708" s="177"/>
    </row>
    <row r="709" spans="2:9">
      <c r="B709" s="23"/>
      <c r="C709" s="177"/>
      <c r="D709" s="183"/>
      <c r="E709" s="187"/>
      <c r="F709" s="187"/>
      <c r="G709" s="365"/>
      <c r="H709" s="365"/>
      <c r="I709" s="177"/>
    </row>
    <row r="710" spans="2:9">
      <c r="B710" s="23"/>
      <c r="C710" s="177"/>
      <c r="D710" s="183"/>
      <c r="E710" s="187"/>
      <c r="F710" s="187"/>
      <c r="G710" s="365"/>
      <c r="H710" s="365"/>
      <c r="I710" s="177"/>
    </row>
    <row r="711" spans="2:9">
      <c r="B711" s="23"/>
      <c r="C711" s="177"/>
      <c r="D711" s="183"/>
      <c r="E711" s="187"/>
      <c r="F711" s="187"/>
      <c r="G711" s="365"/>
      <c r="H711" s="365"/>
      <c r="I711" s="177"/>
    </row>
    <row r="712" spans="2:9">
      <c r="B712" s="23"/>
      <c r="C712" s="177"/>
      <c r="D712" s="183"/>
      <c r="E712" s="187"/>
      <c r="F712" s="187"/>
      <c r="G712" s="365"/>
      <c r="H712" s="365"/>
      <c r="I712" s="177"/>
    </row>
    <row r="713" spans="2:9">
      <c r="B713" s="23"/>
      <c r="C713" s="177"/>
      <c r="D713" s="183"/>
      <c r="E713" s="187"/>
      <c r="F713" s="187"/>
      <c r="G713" s="365"/>
      <c r="H713" s="365"/>
      <c r="I713" s="177"/>
    </row>
    <row r="714" spans="2:9">
      <c r="B714" s="23"/>
      <c r="C714" s="177"/>
      <c r="D714" s="183"/>
      <c r="E714" s="187"/>
      <c r="F714" s="187"/>
      <c r="G714" s="365"/>
      <c r="H714" s="365"/>
      <c r="I714" s="177"/>
    </row>
    <row r="715" spans="2:9">
      <c r="B715" s="23"/>
      <c r="C715" s="177"/>
      <c r="D715" s="183"/>
      <c r="E715" s="187"/>
      <c r="F715" s="187"/>
      <c r="G715" s="365"/>
      <c r="H715" s="365"/>
      <c r="I715" s="177"/>
    </row>
    <row r="716" spans="2:9">
      <c r="B716" s="23"/>
      <c r="C716" s="177"/>
      <c r="D716" s="183"/>
      <c r="E716" s="187"/>
      <c r="F716" s="187"/>
      <c r="G716" s="365"/>
      <c r="H716" s="365"/>
      <c r="I716" s="177"/>
    </row>
    <row r="717" spans="2:9">
      <c r="B717" s="23"/>
      <c r="C717" s="177"/>
      <c r="D717" s="183"/>
      <c r="E717" s="187"/>
      <c r="F717" s="187"/>
      <c r="G717" s="365"/>
      <c r="H717" s="365"/>
      <c r="I717" s="177"/>
    </row>
    <row r="718" spans="2:9">
      <c r="B718" s="23"/>
      <c r="C718" s="177"/>
      <c r="D718" s="183"/>
      <c r="E718" s="187"/>
      <c r="F718" s="187"/>
      <c r="G718" s="365"/>
      <c r="H718" s="365"/>
      <c r="I718" s="177"/>
    </row>
    <row r="719" spans="2:9">
      <c r="B719" s="23"/>
      <c r="C719" s="177"/>
      <c r="D719" s="183"/>
      <c r="E719" s="187"/>
      <c r="F719" s="187"/>
      <c r="G719" s="365"/>
      <c r="H719" s="365"/>
      <c r="I719" s="177"/>
    </row>
    <row r="720" spans="2:9">
      <c r="B720" s="23"/>
      <c r="C720" s="177"/>
      <c r="D720" s="183"/>
      <c r="E720" s="187"/>
      <c r="F720" s="187"/>
      <c r="G720" s="365"/>
      <c r="H720" s="365"/>
      <c r="I720" s="177"/>
    </row>
    <row r="721" spans="2:9">
      <c r="B721" s="23"/>
      <c r="C721" s="177"/>
      <c r="D721" s="183"/>
      <c r="E721" s="187"/>
      <c r="F721" s="187"/>
      <c r="G721" s="365"/>
      <c r="H721" s="365"/>
      <c r="I721" s="177"/>
    </row>
    <row r="722" spans="2:9">
      <c r="B722" s="23"/>
      <c r="C722" s="177"/>
      <c r="D722" s="183"/>
      <c r="E722" s="187"/>
      <c r="F722" s="187"/>
      <c r="G722" s="365"/>
      <c r="H722" s="365"/>
      <c r="I722" s="177"/>
    </row>
    <row r="723" spans="2:9">
      <c r="B723" s="23"/>
      <c r="C723" s="177"/>
      <c r="D723" s="183"/>
      <c r="E723" s="187"/>
      <c r="F723" s="187"/>
      <c r="G723" s="365"/>
      <c r="H723" s="365"/>
      <c r="I723" s="177"/>
    </row>
    <row r="724" spans="2:9">
      <c r="B724" s="23"/>
      <c r="C724" s="177"/>
      <c r="D724" s="183"/>
      <c r="E724" s="187"/>
      <c r="F724" s="187"/>
      <c r="G724" s="365"/>
      <c r="H724" s="365"/>
      <c r="I724" s="177"/>
    </row>
    <row r="725" spans="2:9">
      <c r="B725" s="23"/>
      <c r="C725" s="177"/>
      <c r="D725" s="183"/>
      <c r="E725" s="187"/>
      <c r="F725" s="187"/>
      <c r="G725" s="365"/>
      <c r="H725" s="365"/>
      <c r="I725" s="177"/>
    </row>
    <row r="726" spans="2:9">
      <c r="B726" s="23"/>
      <c r="C726" s="177"/>
      <c r="D726" s="183"/>
      <c r="E726" s="187"/>
      <c r="F726" s="187"/>
      <c r="G726" s="365"/>
      <c r="H726" s="365"/>
      <c r="I726" s="177"/>
    </row>
    <row r="727" spans="2:9">
      <c r="B727" s="23"/>
      <c r="C727" s="177"/>
      <c r="D727" s="183"/>
      <c r="E727" s="187"/>
      <c r="F727" s="187"/>
      <c r="G727" s="365"/>
      <c r="H727" s="365"/>
      <c r="I727" s="177"/>
    </row>
    <row r="728" spans="2:9">
      <c r="B728" s="23"/>
      <c r="C728" s="177"/>
      <c r="D728" s="183"/>
      <c r="E728" s="187"/>
      <c r="F728" s="187"/>
      <c r="G728" s="365"/>
      <c r="H728" s="365"/>
      <c r="I728" s="177"/>
    </row>
    <row r="729" spans="2:9">
      <c r="B729" s="23"/>
      <c r="C729" s="177"/>
      <c r="D729" s="183"/>
      <c r="E729" s="187"/>
      <c r="F729" s="187"/>
      <c r="G729" s="365"/>
      <c r="H729" s="365"/>
      <c r="I729" s="177"/>
    </row>
    <row r="730" spans="2:9">
      <c r="B730" s="23"/>
      <c r="C730" s="177"/>
      <c r="D730" s="183"/>
      <c r="E730" s="187"/>
      <c r="F730" s="187"/>
      <c r="G730" s="365"/>
      <c r="H730" s="365"/>
      <c r="I730" s="177"/>
    </row>
    <row r="731" spans="2:9">
      <c r="B731" s="23"/>
      <c r="C731" s="177"/>
      <c r="D731" s="183"/>
      <c r="E731" s="187"/>
      <c r="F731" s="187"/>
      <c r="G731" s="365"/>
      <c r="H731" s="365"/>
      <c r="I731" s="177"/>
    </row>
    <row r="732" spans="2:9">
      <c r="B732" s="23"/>
      <c r="C732" s="177"/>
      <c r="D732" s="183"/>
      <c r="E732" s="187"/>
      <c r="F732" s="187"/>
      <c r="G732" s="365"/>
      <c r="H732" s="365"/>
      <c r="I732" s="177"/>
    </row>
    <row r="733" spans="2:9">
      <c r="B733" s="23"/>
      <c r="C733" s="177"/>
      <c r="D733" s="183"/>
      <c r="E733" s="187"/>
      <c r="F733" s="187"/>
      <c r="G733" s="365"/>
      <c r="H733" s="365"/>
      <c r="I733" s="177"/>
    </row>
    <row r="734" spans="2:9">
      <c r="B734" s="23"/>
      <c r="C734" s="177"/>
      <c r="D734" s="183"/>
      <c r="E734" s="187"/>
      <c r="F734" s="187"/>
      <c r="G734" s="365"/>
      <c r="H734" s="365"/>
      <c r="I734" s="177"/>
    </row>
    <row r="735" spans="2:9">
      <c r="B735" s="23"/>
      <c r="C735" s="177"/>
      <c r="D735" s="183"/>
      <c r="E735" s="187"/>
      <c r="F735" s="187"/>
      <c r="G735" s="365"/>
      <c r="H735" s="365"/>
      <c r="I735" s="177"/>
    </row>
    <row r="736" spans="2:9">
      <c r="B736" s="23"/>
      <c r="C736" s="177"/>
      <c r="D736" s="183"/>
      <c r="E736" s="187"/>
      <c r="F736" s="187"/>
      <c r="G736" s="365"/>
      <c r="H736" s="365"/>
      <c r="I736" s="177"/>
    </row>
    <row r="737" spans="2:9">
      <c r="B737" s="23"/>
      <c r="C737" s="177"/>
      <c r="D737" s="183"/>
      <c r="E737" s="187"/>
      <c r="F737" s="187"/>
      <c r="G737" s="365"/>
      <c r="H737" s="365"/>
      <c r="I737" s="177"/>
    </row>
    <row r="738" spans="2:9">
      <c r="B738" s="23"/>
      <c r="C738" s="177"/>
      <c r="D738" s="183"/>
      <c r="E738" s="187"/>
      <c r="F738" s="187"/>
      <c r="G738" s="365"/>
      <c r="H738" s="365"/>
      <c r="I738" s="177"/>
    </row>
    <row r="739" spans="2:9">
      <c r="B739" s="23"/>
      <c r="C739" s="177"/>
      <c r="D739" s="183"/>
      <c r="E739" s="187"/>
      <c r="F739" s="187"/>
      <c r="G739" s="365"/>
      <c r="H739" s="365"/>
      <c r="I739" s="177"/>
    </row>
    <row r="740" spans="2:9">
      <c r="B740" s="23"/>
      <c r="C740" s="177"/>
      <c r="D740" s="183"/>
      <c r="E740" s="187"/>
      <c r="F740" s="187"/>
      <c r="G740" s="365"/>
      <c r="H740" s="365"/>
      <c r="I740" s="177"/>
    </row>
    <row r="741" spans="2:9">
      <c r="B741" s="23"/>
      <c r="C741" s="177"/>
      <c r="D741" s="183"/>
      <c r="E741" s="187"/>
      <c r="F741" s="187"/>
      <c r="G741" s="365"/>
      <c r="H741" s="365"/>
      <c r="I741" s="177"/>
    </row>
    <row r="742" spans="2:9">
      <c r="B742" s="23"/>
      <c r="C742" s="177"/>
      <c r="D742" s="183"/>
      <c r="E742" s="187"/>
      <c r="F742" s="187"/>
      <c r="G742" s="365"/>
      <c r="H742" s="365"/>
      <c r="I742" s="177"/>
    </row>
    <row r="743" spans="2:9">
      <c r="B743" s="23"/>
      <c r="C743" s="177"/>
      <c r="D743" s="183"/>
      <c r="E743" s="187"/>
      <c r="F743" s="187"/>
      <c r="G743" s="365"/>
      <c r="H743" s="365"/>
      <c r="I743" s="177"/>
    </row>
    <row r="744" spans="2:9">
      <c r="B744" s="23"/>
      <c r="C744" s="177"/>
      <c r="D744" s="183"/>
      <c r="E744" s="187"/>
      <c r="F744" s="187"/>
      <c r="G744" s="365"/>
      <c r="H744" s="365"/>
      <c r="I744" s="177"/>
    </row>
    <row r="745" spans="2:9">
      <c r="B745" s="23"/>
      <c r="C745" s="177"/>
      <c r="D745" s="183"/>
      <c r="E745" s="187"/>
      <c r="F745" s="187"/>
      <c r="G745" s="365"/>
      <c r="H745" s="365"/>
      <c r="I745" s="177"/>
    </row>
    <row r="746" spans="2:9">
      <c r="B746" s="23"/>
      <c r="C746" s="177"/>
      <c r="D746" s="183"/>
      <c r="E746" s="187"/>
      <c r="F746" s="187"/>
      <c r="G746" s="365"/>
      <c r="H746" s="365"/>
      <c r="I746" s="177"/>
    </row>
    <row r="747" spans="2:9">
      <c r="B747" s="23"/>
      <c r="C747" s="177"/>
      <c r="D747" s="183"/>
      <c r="E747" s="187"/>
      <c r="F747" s="187"/>
      <c r="G747" s="365"/>
      <c r="H747" s="365"/>
      <c r="I747" s="177"/>
    </row>
    <row r="748" spans="2:9">
      <c r="B748" s="23"/>
      <c r="C748" s="177"/>
      <c r="D748" s="183"/>
      <c r="E748" s="187"/>
      <c r="F748" s="187"/>
      <c r="G748" s="365"/>
      <c r="H748" s="365"/>
      <c r="I748" s="177"/>
    </row>
    <row r="749" spans="2:9">
      <c r="B749" s="23"/>
      <c r="C749" s="177"/>
      <c r="D749" s="183"/>
      <c r="E749" s="187"/>
      <c r="F749" s="187"/>
      <c r="G749" s="365"/>
      <c r="H749" s="365"/>
      <c r="I749" s="177"/>
    </row>
    <row r="750" spans="2:9">
      <c r="B750" s="23"/>
      <c r="C750" s="177"/>
      <c r="D750" s="183"/>
      <c r="E750" s="187"/>
      <c r="F750" s="187"/>
      <c r="G750" s="365"/>
      <c r="H750" s="365"/>
      <c r="I750" s="177"/>
    </row>
    <row r="751" spans="2:9">
      <c r="B751" s="23"/>
      <c r="C751" s="177"/>
      <c r="D751" s="183"/>
      <c r="E751" s="187"/>
      <c r="F751" s="187"/>
      <c r="G751" s="365"/>
      <c r="H751" s="365"/>
      <c r="I751" s="177"/>
    </row>
    <row r="752" spans="2:9">
      <c r="B752" s="23"/>
      <c r="C752" s="177"/>
      <c r="D752" s="183"/>
      <c r="E752" s="187"/>
      <c r="F752" s="187"/>
      <c r="G752" s="365"/>
      <c r="H752" s="365"/>
      <c r="I752" s="177"/>
    </row>
    <row r="753" spans="2:9">
      <c r="B753" s="23"/>
      <c r="C753" s="177"/>
      <c r="D753" s="183"/>
      <c r="E753" s="187"/>
      <c r="F753" s="187"/>
      <c r="G753" s="365"/>
      <c r="H753" s="365"/>
      <c r="I753" s="177"/>
    </row>
    <row r="754" spans="2:9">
      <c r="B754" s="23"/>
      <c r="C754" s="177"/>
      <c r="D754" s="183"/>
      <c r="E754" s="187"/>
      <c r="F754" s="187"/>
      <c r="G754" s="365"/>
      <c r="H754" s="365"/>
      <c r="I754" s="177"/>
    </row>
    <row r="755" spans="2:9">
      <c r="B755" s="23"/>
      <c r="C755" s="177"/>
      <c r="D755" s="183"/>
      <c r="E755" s="187"/>
      <c r="F755" s="187"/>
      <c r="G755" s="365"/>
      <c r="H755" s="365"/>
      <c r="I755" s="177"/>
    </row>
    <row r="756" spans="2:9">
      <c r="B756" s="23"/>
      <c r="C756" s="177"/>
      <c r="D756" s="183"/>
      <c r="E756" s="187"/>
      <c r="F756" s="187"/>
      <c r="G756" s="365"/>
      <c r="H756" s="365"/>
      <c r="I756" s="177"/>
    </row>
    <row r="757" spans="2:9">
      <c r="B757" s="23"/>
      <c r="C757" s="177"/>
      <c r="D757" s="183"/>
      <c r="E757" s="187"/>
      <c r="F757" s="187"/>
      <c r="G757" s="365"/>
      <c r="H757" s="365"/>
      <c r="I757" s="177"/>
    </row>
    <row r="758" spans="2:9">
      <c r="B758" s="23"/>
      <c r="C758" s="177"/>
      <c r="D758" s="183"/>
      <c r="E758" s="187"/>
      <c r="F758" s="187"/>
      <c r="G758" s="365"/>
      <c r="H758" s="365"/>
      <c r="I758" s="177"/>
    </row>
    <row r="759" spans="2:9">
      <c r="B759" s="23"/>
      <c r="C759" s="177"/>
      <c r="D759" s="183"/>
      <c r="E759" s="187"/>
      <c r="F759" s="187"/>
      <c r="G759" s="365"/>
      <c r="H759" s="365"/>
      <c r="I759" s="177"/>
    </row>
    <row r="760" spans="2:9">
      <c r="B760" s="23"/>
      <c r="C760" s="177"/>
      <c r="D760" s="183"/>
      <c r="E760" s="187"/>
      <c r="F760" s="187"/>
      <c r="G760" s="365"/>
      <c r="H760" s="365"/>
      <c r="I760" s="177"/>
    </row>
    <row r="761" spans="2:9">
      <c r="B761" s="23"/>
      <c r="C761" s="177"/>
      <c r="D761" s="183"/>
      <c r="E761" s="187"/>
      <c r="F761" s="187"/>
      <c r="G761" s="365"/>
      <c r="H761" s="365"/>
      <c r="I761" s="177"/>
    </row>
    <row r="762" spans="2:9">
      <c r="B762" s="23"/>
      <c r="C762" s="177"/>
      <c r="D762" s="183"/>
      <c r="E762" s="187"/>
      <c r="F762" s="187"/>
      <c r="G762" s="365"/>
      <c r="H762" s="365"/>
      <c r="I762" s="177"/>
    </row>
    <row r="763" spans="2:9">
      <c r="B763" s="23"/>
      <c r="C763" s="177"/>
      <c r="D763" s="183"/>
      <c r="E763" s="187"/>
      <c r="F763" s="187"/>
      <c r="G763" s="365"/>
      <c r="H763" s="365"/>
      <c r="I763" s="177"/>
    </row>
    <row r="764" spans="2:9">
      <c r="B764" s="23"/>
      <c r="C764" s="177"/>
      <c r="D764" s="183"/>
      <c r="E764" s="187"/>
      <c r="F764" s="187"/>
      <c r="G764" s="365"/>
      <c r="H764" s="365"/>
      <c r="I764" s="177"/>
    </row>
    <row r="765" spans="2:9">
      <c r="B765" s="23"/>
      <c r="C765" s="177"/>
      <c r="D765" s="183"/>
      <c r="E765" s="187"/>
      <c r="F765" s="187"/>
      <c r="G765" s="365"/>
      <c r="H765" s="365"/>
      <c r="I765" s="177"/>
    </row>
    <row r="766" spans="2:9">
      <c r="B766" s="23"/>
      <c r="C766" s="177"/>
      <c r="D766" s="183"/>
      <c r="E766" s="187"/>
      <c r="F766" s="187"/>
      <c r="G766" s="365"/>
      <c r="H766" s="365"/>
      <c r="I766" s="177"/>
    </row>
    <row r="767" spans="2:9">
      <c r="B767" s="23"/>
      <c r="C767" s="177"/>
      <c r="D767" s="183"/>
      <c r="E767" s="187"/>
      <c r="F767" s="187"/>
      <c r="G767" s="365"/>
      <c r="H767" s="365"/>
      <c r="I767" s="177"/>
    </row>
    <row r="768" spans="2:9">
      <c r="B768" s="23"/>
      <c r="C768" s="177"/>
      <c r="D768" s="183"/>
      <c r="E768" s="187"/>
      <c r="F768" s="187"/>
      <c r="G768" s="365"/>
      <c r="H768" s="365"/>
      <c r="I768" s="177"/>
    </row>
    <row r="769" spans="2:9">
      <c r="B769" s="23"/>
      <c r="C769" s="177"/>
      <c r="D769" s="183"/>
      <c r="E769" s="187"/>
      <c r="F769" s="187"/>
      <c r="G769" s="365"/>
      <c r="H769" s="365"/>
      <c r="I769" s="177"/>
    </row>
    <row r="770" spans="2:9">
      <c r="B770" s="23"/>
      <c r="C770" s="177"/>
      <c r="D770" s="183"/>
      <c r="E770" s="187"/>
      <c r="F770" s="187"/>
      <c r="G770" s="365"/>
      <c r="H770" s="365"/>
      <c r="I770" s="177"/>
    </row>
    <row r="771" spans="2:9">
      <c r="B771" s="23"/>
      <c r="C771" s="177"/>
      <c r="D771" s="183"/>
      <c r="E771" s="187"/>
      <c r="F771" s="187"/>
      <c r="G771" s="365"/>
      <c r="H771" s="365"/>
      <c r="I771" s="177"/>
    </row>
    <row r="772" spans="2:9">
      <c r="B772" s="23"/>
      <c r="C772" s="177"/>
      <c r="D772" s="183"/>
      <c r="E772" s="187"/>
      <c r="F772" s="187"/>
      <c r="G772" s="365"/>
      <c r="H772" s="365"/>
      <c r="I772" s="177"/>
    </row>
    <row r="773" spans="2:9">
      <c r="B773" s="23"/>
      <c r="C773" s="177"/>
      <c r="D773" s="183"/>
      <c r="E773" s="187"/>
      <c r="F773" s="187"/>
      <c r="G773" s="365"/>
      <c r="H773" s="365"/>
      <c r="I773" s="177"/>
    </row>
    <row r="774" spans="2:9">
      <c r="B774" s="23"/>
      <c r="C774" s="177"/>
      <c r="D774" s="183"/>
      <c r="E774" s="187"/>
      <c r="F774" s="187"/>
      <c r="G774" s="365"/>
      <c r="H774" s="365"/>
      <c r="I774" s="177"/>
    </row>
    <row r="775" spans="2:9">
      <c r="B775" s="23"/>
      <c r="C775" s="177"/>
      <c r="D775" s="183"/>
      <c r="E775" s="187"/>
      <c r="F775" s="187"/>
      <c r="G775" s="365"/>
      <c r="H775" s="365"/>
      <c r="I775" s="177"/>
    </row>
    <row r="776" spans="2:9">
      <c r="B776" s="23"/>
      <c r="C776" s="177"/>
      <c r="D776" s="183"/>
      <c r="E776" s="187"/>
      <c r="F776" s="187"/>
      <c r="G776" s="365"/>
      <c r="H776" s="365"/>
      <c r="I776" s="177"/>
    </row>
    <row r="777" spans="2:9">
      <c r="B777" s="23"/>
      <c r="C777" s="177"/>
      <c r="D777" s="183"/>
      <c r="E777" s="187"/>
      <c r="F777" s="187"/>
      <c r="G777" s="365"/>
      <c r="H777" s="365"/>
      <c r="I777" s="177"/>
    </row>
    <row r="778" spans="2:9">
      <c r="B778" s="23"/>
      <c r="C778" s="177"/>
      <c r="D778" s="183"/>
      <c r="E778" s="187"/>
      <c r="F778" s="187"/>
      <c r="G778" s="365"/>
      <c r="H778" s="365"/>
      <c r="I778" s="177"/>
    </row>
    <row r="779" spans="2:9">
      <c r="B779" s="23"/>
      <c r="C779" s="177"/>
      <c r="D779" s="183"/>
      <c r="E779" s="187"/>
      <c r="F779" s="187"/>
      <c r="G779" s="365"/>
      <c r="H779" s="365"/>
      <c r="I779" s="177"/>
    </row>
    <row r="780" spans="2:9">
      <c r="B780" s="23"/>
      <c r="C780" s="177"/>
      <c r="D780" s="183"/>
      <c r="E780" s="187"/>
      <c r="F780" s="187"/>
      <c r="G780" s="365"/>
      <c r="H780" s="365"/>
      <c r="I780" s="177"/>
    </row>
    <row r="781" spans="2:9">
      <c r="B781" s="23"/>
      <c r="C781" s="177"/>
      <c r="D781" s="183"/>
      <c r="E781" s="187"/>
      <c r="F781" s="187"/>
      <c r="G781" s="365"/>
      <c r="H781" s="365"/>
      <c r="I781" s="177"/>
    </row>
    <row r="782" spans="2:9">
      <c r="B782" s="23"/>
      <c r="C782" s="177"/>
      <c r="D782" s="183"/>
      <c r="E782" s="187"/>
      <c r="F782" s="187"/>
      <c r="G782" s="365"/>
      <c r="H782" s="365"/>
      <c r="I782" s="177"/>
    </row>
    <row r="783" spans="2:9">
      <c r="B783" s="23"/>
      <c r="C783" s="177"/>
      <c r="D783" s="183"/>
      <c r="E783" s="187"/>
      <c r="F783" s="187"/>
      <c r="G783" s="365"/>
      <c r="H783" s="365"/>
      <c r="I783" s="177"/>
    </row>
    <row r="784" spans="2:9">
      <c r="B784" s="23"/>
      <c r="C784" s="177"/>
      <c r="D784" s="183"/>
      <c r="E784" s="187"/>
      <c r="F784" s="187"/>
      <c r="G784" s="365"/>
      <c r="H784" s="365"/>
      <c r="I784" s="177"/>
    </row>
    <row r="785" spans="2:9">
      <c r="B785" s="23"/>
      <c r="C785" s="177"/>
      <c r="D785" s="183"/>
      <c r="E785" s="187"/>
      <c r="F785" s="187"/>
      <c r="G785" s="365"/>
      <c r="H785" s="365"/>
      <c r="I785" s="177"/>
    </row>
    <row r="786" spans="2:9">
      <c r="B786" s="23"/>
      <c r="C786" s="177"/>
      <c r="D786" s="183"/>
      <c r="E786" s="187"/>
      <c r="F786" s="187"/>
      <c r="G786" s="365"/>
      <c r="H786" s="365"/>
      <c r="I786" s="177"/>
    </row>
    <row r="787" spans="2:9">
      <c r="B787" s="23"/>
      <c r="C787" s="177"/>
      <c r="D787" s="183"/>
      <c r="E787" s="187"/>
      <c r="F787" s="187"/>
      <c r="G787" s="365"/>
      <c r="H787" s="365"/>
      <c r="I787" s="177"/>
    </row>
    <row r="788" spans="2:9">
      <c r="B788" s="23"/>
      <c r="C788" s="177"/>
      <c r="D788" s="183"/>
      <c r="E788" s="187"/>
      <c r="F788" s="187"/>
      <c r="G788" s="365"/>
      <c r="H788" s="365"/>
      <c r="I788" s="177"/>
    </row>
    <row r="789" spans="2:9">
      <c r="B789" s="23"/>
      <c r="C789" s="177"/>
      <c r="D789" s="183"/>
      <c r="E789" s="187"/>
      <c r="F789" s="187"/>
      <c r="G789" s="365"/>
      <c r="H789" s="365"/>
      <c r="I789" s="177"/>
    </row>
    <row r="790" spans="2:9">
      <c r="B790" s="23"/>
      <c r="C790" s="177"/>
      <c r="D790" s="183"/>
      <c r="E790" s="187"/>
      <c r="F790" s="187"/>
      <c r="G790" s="365"/>
      <c r="H790" s="365"/>
      <c r="I790" s="177"/>
    </row>
    <row r="791" spans="2:9">
      <c r="B791" s="23"/>
      <c r="C791" s="177"/>
      <c r="D791" s="183"/>
      <c r="E791" s="187"/>
      <c r="F791" s="187"/>
      <c r="G791" s="365"/>
      <c r="H791" s="365"/>
      <c r="I791" s="177"/>
    </row>
    <row r="792" spans="2:9">
      <c r="B792" s="23"/>
      <c r="C792" s="177"/>
      <c r="D792" s="183"/>
      <c r="E792" s="187"/>
      <c r="F792" s="187"/>
      <c r="G792" s="365"/>
      <c r="H792" s="365"/>
      <c r="I792" s="177"/>
    </row>
    <row r="793" spans="2:9">
      <c r="B793" s="23"/>
      <c r="C793" s="177"/>
      <c r="D793" s="183"/>
      <c r="E793" s="187"/>
      <c r="F793" s="187"/>
      <c r="G793" s="365"/>
      <c r="H793" s="365"/>
      <c r="I793" s="177"/>
    </row>
    <row r="794" spans="2:9">
      <c r="B794" s="23"/>
      <c r="C794" s="177"/>
      <c r="D794" s="183"/>
      <c r="E794" s="187"/>
      <c r="F794" s="187"/>
      <c r="G794" s="365"/>
      <c r="H794" s="365"/>
      <c r="I794" s="177"/>
    </row>
    <row r="795" spans="2:9">
      <c r="B795" s="23"/>
      <c r="C795" s="177"/>
      <c r="D795" s="183"/>
      <c r="E795" s="187"/>
      <c r="F795" s="187"/>
      <c r="G795" s="365"/>
      <c r="H795" s="365"/>
      <c r="I795" s="177"/>
    </row>
    <row r="796" spans="2:9">
      <c r="B796" s="23"/>
      <c r="C796" s="177"/>
      <c r="D796" s="183"/>
      <c r="E796" s="187"/>
      <c r="F796" s="187"/>
      <c r="G796" s="365"/>
      <c r="H796" s="365"/>
      <c r="I796" s="177"/>
    </row>
    <row r="797" spans="2:9">
      <c r="B797" s="23"/>
      <c r="C797" s="177"/>
      <c r="D797" s="183"/>
      <c r="E797" s="187"/>
      <c r="F797" s="187"/>
      <c r="G797" s="365"/>
      <c r="H797" s="365"/>
      <c r="I797" s="177"/>
    </row>
    <row r="798" spans="2:9">
      <c r="B798" s="23"/>
      <c r="C798" s="177"/>
      <c r="D798" s="183"/>
      <c r="E798" s="187"/>
      <c r="F798" s="187"/>
      <c r="G798" s="365"/>
      <c r="H798" s="365"/>
      <c r="I798" s="177"/>
    </row>
    <row r="799" spans="2:9">
      <c r="B799" s="23"/>
      <c r="C799" s="177"/>
      <c r="D799" s="183"/>
      <c r="E799" s="187"/>
      <c r="F799" s="187"/>
      <c r="G799" s="365"/>
      <c r="H799" s="365"/>
      <c r="I799" s="177"/>
    </row>
    <row r="800" spans="2:9">
      <c r="B800" s="23"/>
      <c r="C800" s="177"/>
      <c r="D800" s="183"/>
      <c r="E800" s="187"/>
      <c r="F800" s="187"/>
      <c r="G800" s="365"/>
      <c r="H800" s="365"/>
      <c r="I800" s="177"/>
    </row>
    <row r="801" spans="2:9">
      <c r="B801" s="23"/>
      <c r="C801" s="177"/>
      <c r="D801" s="183"/>
      <c r="E801" s="187"/>
      <c r="F801" s="187"/>
      <c r="G801" s="365"/>
      <c r="H801" s="365"/>
      <c r="I801" s="177"/>
    </row>
    <row r="802" spans="2:9">
      <c r="B802" s="23"/>
      <c r="C802" s="177"/>
      <c r="D802" s="183"/>
      <c r="E802" s="187"/>
      <c r="F802" s="187"/>
      <c r="G802" s="365"/>
      <c r="H802" s="365"/>
      <c r="I802" s="177"/>
    </row>
    <row r="803" spans="2:9">
      <c r="B803" s="23"/>
      <c r="C803" s="177"/>
      <c r="D803" s="183"/>
      <c r="E803" s="187"/>
      <c r="F803" s="187"/>
      <c r="G803" s="365"/>
      <c r="H803" s="365"/>
      <c r="I803" s="177"/>
    </row>
    <row r="804" spans="2:9">
      <c r="B804" s="23"/>
      <c r="C804" s="177"/>
      <c r="D804" s="183"/>
      <c r="E804" s="187"/>
      <c r="F804" s="187"/>
      <c r="G804" s="365"/>
      <c r="H804" s="365"/>
      <c r="I804" s="177"/>
    </row>
    <row r="805" spans="2:9">
      <c r="B805" s="23"/>
      <c r="C805" s="177"/>
      <c r="D805" s="183"/>
      <c r="E805" s="187"/>
      <c r="F805" s="187"/>
      <c r="G805" s="365"/>
      <c r="H805" s="365"/>
      <c r="I805" s="177"/>
    </row>
    <row r="806" spans="2:9">
      <c r="B806" s="23"/>
      <c r="C806" s="177"/>
      <c r="D806" s="183"/>
      <c r="E806" s="187"/>
      <c r="F806" s="187"/>
      <c r="G806" s="365"/>
      <c r="H806" s="365"/>
      <c r="I806" s="177"/>
    </row>
    <row r="807" spans="2:9">
      <c r="B807" s="23"/>
      <c r="C807" s="177"/>
      <c r="D807" s="183"/>
      <c r="E807" s="187"/>
      <c r="F807" s="187"/>
      <c r="G807" s="365"/>
      <c r="H807" s="365"/>
      <c r="I807" s="177"/>
    </row>
    <row r="808" spans="2:9">
      <c r="B808" s="23"/>
      <c r="C808" s="177"/>
      <c r="D808" s="183"/>
      <c r="E808" s="187"/>
      <c r="F808" s="187"/>
      <c r="G808" s="365"/>
      <c r="H808" s="365"/>
      <c r="I808" s="177"/>
    </row>
    <row r="809" spans="2:9">
      <c r="B809" s="23"/>
      <c r="C809" s="177"/>
      <c r="D809" s="183"/>
      <c r="E809" s="187"/>
      <c r="F809" s="187"/>
      <c r="G809" s="365"/>
      <c r="H809" s="365"/>
      <c r="I809" s="177"/>
    </row>
    <row r="810" spans="2:9">
      <c r="B810" s="23"/>
      <c r="C810" s="177"/>
      <c r="D810" s="183"/>
      <c r="E810" s="187"/>
      <c r="F810" s="187"/>
      <c r="G810" s="365"/>
      <c r="H810" s="365"/>
      <c r="I810" s="177"/>
    </row>
    <row r="811" spans="2:9">
      <c r="B811" s="23"/>
      <c r="C811" s="177"/>
      <c r="D811" s="183"/>
      <c r="E811" s="187"/>
      <c r="F811" s="187"/>
      <c r="G811" s="365"/>
      <c r="H811" s="365"/>
      <c r="I811" s="177"/>
    </row>
    <row r="812" spans="2:9">
      <c r="B812" s="23"/>
      <c r="C812" s="177"/>
      <c r="D812" s="183"/>
      <c r="E812" s="187"/>
      <c r="F812" s="187"/>
      <c r="G812" s="365"/>
      <c r="H812" s="365"/>
      <c r="I812" s="177"/>
    </row>
    <row r="813" spans="2:9">
      <c r="B813" s="23"/>
      <c r="C813" s="177"/>
      <c r="D813" s="183"/>
      <c r="E813" s="187"/>
      <c r="F813" s="187"/>
      <c r="G813" s="365"/>
      <c r="H813" s="365"/>
      <c r="I813" s="177"/>
    </row>
    <row r="814" spans="2:9">
      <c r="B814" s="23"/>
      <c r="C814" s="177"/>
      <c r="D814" s="183"/>
      <c r="E814" s="187"/>
      <c r="F814" s="187"/>
      <c r="G814" s="365"/>
      <c r="H814" s="365"/>
      <c r="I814" s="177"/>
    </row>
    <row r="815" spans="2:9">
      <c r="B815" s="23"/>
      <c r="C815" s="177"/>
      <c r="D815" s="183"/>
      <c r="E815" s="187"/>
      <c r="F815" s="187"/>
      <c r="G815" s="365"/>
      <c r="H815" s="365"/>
      <c r="I815" s="177"/>
    </row>
    <row r="816" spans="2:9">
      <c r="B816" s="23"/>
      <c r="C816" s="177"/>
      <c r="D816" s="183"/>
      <c r="E816" s="187"/>
      <c r="F816" s="187"/>
      <c r="G816" s="365"/>
      <c r="H816" s="365"/>
      <c r="I816" s="177"/>
    </row>
    <row r="817" spans="2:9">
      <c r="B817" s="23"/>
      <c r="C817" s="177"/>
      <c r="D817" s="183"/>
      <c r="E817" s="187"/>
      <c r="F817" s="187"/>
      <c r="G817" s="365"/>
      <c r="H817" s="365"/>
      <c r="I817" s="177"/>
    </row>
    <row r="818" spans="2:9">
      <c r="B818" s="23"/>
      <c r="C818" s="177"/>
      <c r="D818" s="183"/>
      <c r="E818" s="187"/>
      <c r="F818" s="187"/>
      <c r="G818" s="365"/>
      <c r="H818" s="365"/>
      <c r="I818" s="177"/>
    </row>
    <row r="819" spans="2:9">
      <c r="B819" s="23"/>
      <c r="C819" s="177"/>
      <c r="D819" s="183"/>
      <c r="E819" s="187"/>
      <c r="F819" s="187"/>
      <c r="G819" s="365"/>
      <c r="H819" s="365"/>
      <c r="I819" s="177"/>
    </row>
    <row r="820" spans="2:9">
      <c r="B820" s="23"/>
      <c r="C820" s="177"/>
      <c r="D820" s="183"/>
      <c r="E820" s="187"/>
      <c r="F820" s="187"/>
      <c r="G820" s="365"/>
      <c r="H820" s="365"/>
      <c r="I820" s="177"/>
    </row>
    <row r="821" spans="2:9">
      <c r="B821" s="23"/>
      <c r="C821" s="177"/>
      <c r="D821" s="183"/>
      <c r="E821" s="187"/>
      <c r="F821" s="187"/>
      <c r="G821" s="365"/>
      <c r="H821" s="365"/>
      <c r="I821" s="177"/>
    </row>
    <row r="822" spans="2:9">
      <c r="B822" s="23"/>
      <c r="C822" s="177"/>
      <c r="D822" s="183"/>
      <c r="E822" s="187"/>
      <c r="F822" s="187"/>
      <c r="G822" s="365"/>
      <c r="H822" s="365"/>
      <c r="I822" s="177"/>
    </row>
    <row r="823" spans="2:9">
      <c r="B823" s="23"/>
      <c r="C823" s="177"/>
      <c r="D823" s="183"/>
      <c r="E823" s="187"/>
      <c r="F823" s="187"/>
      <c r="G823" s="365"/>
      <c r="H823" s="365"/>
      <c r="I823" s="177"/>
    </row>
    <row r="824" spans="2:9">
      <c r="B824" s="23"/>
      <c r="C824" s="177"/>
      <c r="D824" s="183"/>
      <c r="E824" s="187"/>
      <c r="F824" s="187"/>
      <c r="G824" s="365"/>
      <c r="H824" s="365"/>
      <c r="I824" s="177"/>
    </row>
    <row r="825" spans="2:9">
      <c r="B825" s="23"/>
      <c r="C825" s="177"/>
      <c r="D825" s="183"/>
      <c r="E825" s="187"/>
      <c r="F825" s="187"/>
      <c r="G825" s="365"/>
      <c r="H825" s="365"/>
      <c r="I825" s="177"/>
    </row>
    <row r="826" spans="2:9">
      <c r="B826" s="23"/>
      <c r="C826" s="177"/>
      <c r="D826" s="183"/>
      <c r="E826" s="187"/>
      <c r="F826" s="187"/>
      <c r="G826" s="365"/>
      <c r="H826" s="365"/>
      <c r="I826" s="177"/>
    </row>
    <row r="827" spans="2:9">
      <c r="B827" s="23"/>
      <c r="C827" s="177"/>
      <c r="D827" s="183"/>
      <c r="E827" s="187"/>
      <c r="F827" s="187"/>
      <c r="G827" s="365"/>
      <c r="H827" s="365"/>
      <c r="I827" s="177"/>
    </row>
    <row r="828" spans="2:9">
      <c r="B828" s="23"/>
      <c r="C828" s="177"/>
      <c r="D828" s="183"/>
      <c r="E828" s="187"/>
      <c r="F828" s="187"/>
      <c r="G828" s="365"/>
      <c r="H828" s="365"/>
      <c r="I828" s="177"/>
    </row>
    <row r="829" spans="2:9">
      <c r="B829" s="23"/>
      <c r="C829" s="177"/>
      <c r="D829" s="183"/>
      <c r="E829" s="187"/>
      <c r="F829" s="187"/>
      <c r="G829" s="365"/>
      <c r="H829" s="365"/>
      <c r="I829" s="177"/>
    </row>
    <row r="830" spans="2:9">
      <c r="B830" s="23"/>
      <c r="C830" s="177"/>
      <c r="D830" s="183"/>
      <c r="E830" s="187"/>
      <c r="F830" s="187"/>
      <c r="G830" s="365"/>
      <c r="H830" s="365"/>
      <c r="I830" s="177"/>
    </row>
    <row r="831" spans="2:9">
      <c r="B831" s="23"/>
      <c r="C831" s="177"/>
      <c r="D831" s="183"/>
      <c r="E831" s="187"/>
      <c r="F831" s="187"/>
      <c r="G831" s="365"/>
      <c r="H831" s="365"/>
      <c r="I831" s="177"/>
    </row>
    <row r="832" spans="2:9">
      <c r="B832" s="23"/>
      <c r="C832" s="177"/>
      <c r="D832" s="183"/>
      <c r="E832" s="187"/>
      <c r="F832" s="187"/>
      <c r="G832" s="365"/>
      <c r="H832" s="365"/>
      <c r="I832" s="177"/>
    </row>
    <row r="833" spans="2:9">
      <c r="B833" s="23"/>
      <c r="C833" s="177"/>
      <c r="D833" s="183"/>
      <c r="E833" s="187"/>
      <c r="F833" s="187"/>
      <c r="G833" s="365"/>
      <c r="H833" s="365"/>
      <c r="I833" s="177"/>
    </row>
    <row r="834" spans="2:9">
      <c r="B834" s="23"/>
      <c r="C834" s="177"/>
      <c r="D834" s="183"/>
      <c r="E834" s="187"/>
      <c r="F834" s="187"/>
      <c r="G834" s="365"/>
      <c r="H834" s="365"/>
      <c r="I834" s="177"/>
    </row>
    <row r="835" spans="2:9">
      <c r="B835" s="23"/>
      <c r="C835" s="177"/>
      <c r="D835" s="183"/>
      <c r="E835" s="187"/>
      <c r="F835" s="187"/>
      <c r="G835" s="365"/>
      <c r="H835" s="365"/>
      <c r="I835" s="177"/>
    </row>
    <row r="836" spans="2:9">
      <c r="B836" s="23"/>
      <c r="C836" s="177"/>
      <c r="D836" s="183"/>
      <c r="E836" s="187"/>
      <c r="F836" s="187"/>
      <c r="G836" s="365"/>
      <c r="H836" s="365"/>
      <c r="I836" s="177"/>
    </row>
    <row r="837" spans="2:9">
      <c r="B837" s="23"/>
      <c r="C837" s="177"/>
      <c r="D837" s="183"/>
      <c r="E837" s="187"/>
      <c r="F837" s="187"/>
      <c r="G837" s="365"/>
      <c r="H837" s="365"/>
      <c r="I837" s="177"/>
    </row>
    <row r="838" spans="2:9">
      <c r="B838" s="23"/>
      <c r="C838" s="177"/>
      <c r="D838" s="183"/>
      <c r="E838" s="187"/>
      <c r="F838" s="187"/>
      <c r="G838" s="365"/>
      <c r="H838" s="365"/>
      <c r="I838" s="177"/>
    </row>
    <row r="839" spans="2:9">
      <c r="B839" s="23"/>
      <c r="C839" s="177"/>
      <c r="D839" s="183"/>
      <c r="E839" s="187"/>
      <c r="F839" s="187"/>
      <c r="G839" s="365"/>
      <c r="H839" s="365"/>
      <c r="I839" s="177"/>
    </row>
    <row r="840" spans="2:9">
      <c r="B840" s="23"/>
      <c r="C840" s="177"/>
      <c r="D840" s="183"/>
      <c r="E840" s="187"/>
      <c r="F840" s="187"/>
      <c r="G840" s="365"/>
      <c r="H840" s="365"/>
      <c r="I840" s="177"/>
    </row>
    <row r="841" spans="2:9">
      <c r="B841" s="23"/>
      <c r="C841" s="177"/>
      <c r="D841" s="183"/>
      <c r="E841" s="187"/>
      <c r="F841" s="187"/>
      <c r="G841" s="365"/>
      <c r="H841" s="365"/>
      <c r="I841" s="177"/>
    </row>
    <row r="842" spans="2:9">
      <c r="B842" s="23"/>
      <c r="C842" s="177"/>
      <c r="D842" s="183"/>
      <c r="E842" s="187"/>
      <c r="F842" s="187"/>
      <c r="G842" s="365"/>
      <c r="H842" s="365"/>
      <c r="I842" s="177"/>
    </row>
    <row r="843" spans="2:9">
      <c r="B843" s="23"/>
      <c r="C843" s="177"/>
      <c r="D843" s="183"/>
      <c r="E843" s="187"/>
      <c r="F843" s="187"/>
      <c r="G843" s="365"/>
      <c r="H843" s="365"/>
      <c r="I843" s="177"/>
    </row>
    <row r="844" spans="2:9">
      <c r="B844" s="23"/>
      <c r="C844" s="177"/>
      <c r="D844" s="183"/>
      <c r="E844" s="187"/>
      <c r="F844" s="187"/>
      <c r="G844" s="365"/>
      <c r="H844" s="365"/>
      <c r="I844" s="177"/>
    </row>
    <row r="845" spans="2:9">
      <c r="B845" s="23"/>
      <c r="C845" s="177"/>
      <c r="D845" s="183"/>
      <c r="E845" s="187"/>
      <c r="F845" s="187"/>
      <c r="G845" s="365"/>
      <c r="H845" s="365"/>
      <c r="I845" s="177"/>
    </row>
    <row r="846" spans="2:9">
      <c r="B846" s="23"/>
      <c r="C846" s="177"/>
      <c r="D846" s="183"/>
      <c r="E846" s="187"/>
      <c r="F846" s="187"/>
      <c r="G846" s="365"/>
      <c r="H846" s="365"/>
      <c r="I846" s="177"/>
    </row>
    <row r="847" spans="2:9">
      <c r="B847" s="23"/>
      <c r="C847" s="177"/>
      <c r="D847" s="183"/>
      <c r="E847" s="187"/>
      <c r="F847" s="187"/>
      <c r="G847" s="365"/>
      <c r="H847" s="365"/>
      <c r="I847" s="177"/>
    </row>
    <row r="848" spans="2:9">
      <c r="B848" s="23"/>
      <c r="C848" s="177"/>
      <c r="D848" s="183"/>
      <c r="E848" s="187"/>
      <c r="F848" s="187"/>
      <c r="G848" s="365"/>
      <c r="H848" s="365"/>
      <c r="I848" s="177"/>
    </row>
    <row r="849" spans="2:9">
      <c r="B849" s="23"/>
      <c r="C849" s="177"/>
      <c r="D849" s="183"/>
      <c r="E849" s="187"/>
      <c r="F849" s="187"/>
      <c r="G849" s="365"/>
      <c r="H849" s="365"/>
      <c r="I849" s="177"/>
    </row>
    <row r="850" spans="2:9">
      <c r="B850" s="23"/>
      <c r="C850" s="177"/>
      <c r="D850" s="183"/>
      <c r="E850" s="187"/>
      <c r="F850" s="187"/>
      <c r="G850" s="365"/>
      <c r="H850" s="365"/>
      <c r="I850" s="177"/>
    </row>
    <row r="851" spans="2:9">
      <c r="B851" s="23"/>
      <c r="C851" s="177"/>
      <c r="D851" s="183"/>
      <c r="E851" s="187"/>
      <c r="F851" s="187"/>
      <c r="G851" s="365"/>
      <c r="H851" s="365"/>
      <c r="I851" s="177"/>
    </row>
    <row r="852" spans="2:9">
      <c r="B852" s="23"/>
      <c r="C852" s="177"/>
      <c r="D852" s="183"/>
      <c r="E852" s="187"/>
      <c r="F852" s="187"/>
      <c r="G852" s="365"/>
      <c r="H852" s="365"/>
      <c r="I852" s="177"/>
    </row>
    <row r="853" spans="2:9">
      <c r="B853" s="23"/>
      <c r="C853" s="177"/>
      <c r="D853" s="183"/>
      <c r="E853" s="187"/>
      <c r="F853" s="187"/>
      <c r="G853" s="365"/>
      <c r="H853" s="365"/>
      <c r="I853" s="177"/>
    </row>
    <row r="854" spans="2:9">
      <c r="B854" s="23"/>
      <c r="C854" s="177"/>
      <c r="D854" s="183"/>
      <c r="E854" s="187"/>
      <c r="F854" s="187"/>
      <c r="G854" s="365"/>
      <c r="H854" s="365"/>
      <c r="I854" s="177"/>
    </row>
    <row r="855" spans="2:9">
      <c r="B855" s="23"/>
      <c r="C855" s="177"/>
      <c r="D855" s="183"/>
      <c r="E855" s="187"/>
      <c r="F855" s="187"/>
      <c r="G855" s="365"/>
      <c r="H855" s="365"/>
      <c r="I855" s="177"/>
    </row>
    <row r="856" spans="2:9">
      <c r="B856" s="23"/>
      <c r="C856" s="177"/>
      <c r="D856" s="183"/>
      <c r="E856" s="187"/>
      <c r="F856" s="187"/>
      <c r="G856" s="365"/>
      <c r="H856" s="365"/>
      <c r="I856" s="177"/>
    </row>
    <row r="857" spans="2:9">
      <c r="B857" s="23"/>
      <c r="C857" s="177"/>
      <c r="D857" s="183"/>
      <c r="E857" s="187"/>
      <c r="F857" s="187"/>
      <c r="G857" s="365"/>
      <c r="H857" s="365"/>
      <c r="I857" s="177"/>
    </row>
    <row r="858" spans="2:9">
      <c r="B858" s="23"/>
      <c r="C858" s="177"/>
      <c r="D858" s="183"/>
      <c r="E858" s="187"/>
      <c r="F858" s="187"/>
      <c r="G858" s="365"/>
      <c r="H858" s="365"/>
      <c r="I858" s="177"/>
    </row>
    <row r="859" spans="2:9">
      <c r="B859" s="23"/>
      <c r="C859" s="177"/>
      <c r="D859" s="183"/>
      <c r="E859" s="187"/>
      <c r="F859" s="187"/>
      <c r="G859" s="365"/>
      <c r="H859" s="365"/>
      <c r="I859" s="177"/>
    </row>
    <row r="860" spans="2:9">
      <c r="B860" s="23"/>
      <c r="C860" s="177"/>
      <c r="D860" s="183"/>
      <c r="E860" s="187"/>
      <c r="F860" s="187"/>
      <c r="G860" s="365"/>
      <c r="H860" s="365"/>
      <c r="I860" s="177"/>
    </row>
    <row r="861" spans="2:9">
      <c r="B861" s="23"/>
      <c r="C861" s="177"/>
      <c r="D861" s="183"/>
      <c r="E861" s="187"/>
      <c r="F861" s="187"/>
      <c r="G861" s="365"/>
      <c r="H861" s="365"/>
      <c r="I861" s="177"/>
    </row>
    <row r="862" spans="2:9">
      <c r="B862" s="23"/>
      <c r="C862" s="177"/>
      <c r="D862" s="183"/>
      <c r="E862" s="187"/>
      <c r="F862" s="187"/>
      <c r="G862" s="365"/>
      <c r="H862" s="365"/>
      <c r="I862" s="177"/>
    </row>
    <row r="863" spans="2:9">
      <c r="B863" s="23"/>
      <c r="C863" s="177"/>
      <c r="D863" s="183"/>
      <c r="E863" s="187"/>
      <c r="F863" s="187"/>
      <c r="G863" s="365"/>
      <c r="H863" s="365"/>
      <c r="I863" s="177"/>
    </row>
    <row r="864" spans="2:9">
      <c r="B864" s="23"/>
      <c r="C864" s="177"/>
      <c r="D864" s="183"/>
      <c r="E864" s="187"/>
      <c r="F864" s="187"/>
      <c r="G864" s="365"/>
      <c r="H864" s="365"/>
      <c r="I864" s="177"/>
    </row>
    <row r="865" spans="2:9">
      <c r="B865" s="23"/>
      <c r="C865" s="177"/>
      <c r="D865" s="183"/>
      <c r="E865" s="187"/>
      <c r="F865" s="187"/>
      <c r="G865" s="365"/>
      <c r="H865" s="365"/>
      <c r="I865" s="177"/>
    </row>
    <row r="866" spans="2:9">
      <c r="B866" s="23"/>
      <c r="C866" s="177"/>
      <c r="D866" s="183"/>
      <c r="E866" s="187"/>
      <c r="F866" s="187"/>
      <c r="G866" s="365"/>
      <c r="H866" s="365"/>
      <c r="I866" s="177"/>
    </row>
    <row r="867" spans="2:9">
      <c r="B867" s="23"/>
      <c r="C867" s="177"/>
      <c r="D867" s="183"/>
      <c r="E867" s="187"/>
      <c r="F867" s="187"/>
      <c r="G867" s="365"/>
      <c r="H867" s="365"/>
      <c r="I867" s="177"/>
    </row>
    <row r="868" spans="2:9">
      <c r="B868" s="23"/>
      <c r="C868" s="177"/>
      <c r="D868" s="183"/>
      <c r="E868" s="187"/>
      <c r="F868" s="187"/>
      <c r="G868" s="365"/>
      <c r="H868" s="365"/>
      <c r="I868" s="177"/>
    </row>
    <row r="869" spans="2:9">
      <c r="B869" s="23"/>
      <c r="C869" s="177"/>
      <c r="D869" s="183"/>
      <c r="E869" s="187"/>
      <c r="F869" s="187"/>
      <c r="G869" s="365"/>
      <c r="H869" s="365"/>
      <c r="I869" s="177"/>
    </row>
    <row r="870" spans="2:9">
      <c r="B870" s="23"/>
      <c r="C870" s="177"/>
      <c r="D870" s="183"/>
      <c r="E870" s="187"/>
      <c r="F870" s="187"/>
      <c r="G870" s="365"/>
      <c r="H870" s="365"/>
      <c r="I870" s="177"/>
    </row>
    <row r="871" spans="2:9">
      <c r="B871" s="23"/>
      <c r="C871" s="177"/>
      <c r="D871" s="183"/>
      <c r="E871" s="187"/>
      <c r="F871" s="187"/>
      <c r="G871" s="365"/>
      <c r="H871" s="365"/>
      <c r="I871" s="177"/>
    </row>
    <row r="872" spans="2:9">
      <c r="B872" s="23"/>
      <c r="C872" s="177"/>
      <c r="D872" s="183"/>
      <c r="E872" s="187"/>
      <c r="F872" s="187"/>
      <c r="G872" s="365"/>
      <c r="H872" s="365"/>
      <c r="I872" s="177"/>
    </row>
    <row r="873" spans="2:9">
      <c r="B873" s="23"/>
      <c r="C873" s="177"/>
      <c r="D873" s="183"/>
      <c r="E873" s="187"/>
      <c r="F873" s="187"/>
      <c r="G873" s="365"/>
      <c r="H873" s="365"/>
      <c r="I873" s="177"/>
    </row>
    <row r="874" spans="2:9">
      <c r="B874" s="23"/>
      <c r="C874" s="177"/>
      <c r="D874" s="183"/>
      <c r="E874" s="187"/>
      <c r="F874" s="187"/>
      <c r="G874" s="365"/>
      <c r="H874" s="365"/>
      <c r="I874" s="177"/>
    </row>
    <row r="875" spans="2:9">
      <c r="B875" s="23"/>
      <c r="C875" s="177"/>
      <c r="D875" s="183"/>
      <c r="E875" s="187"/>
      <c r="F875" s="187"/>
      <c r="G875" s="365"/>
      <c r="H875" s="365"/>
      <c r="I875" s="177"/>
    </row>
    <row r="876" spans="2:9">
      <c r="B876" s="23"/>
      <c r="C876" s="177"/>
      <c r="D876" s="183"/>
      <c r="E876" s="187"/>
      <c r="F876" s="187"/>
      <c r="G876" s="365"/>
      <c r="H876" s="365"/>
      <c r="I876" s="177"/>
    </row>
    <row r="877" spans="2:9">
      <c r="B877" s="23"/>
      <c r="C877" s="177"/>
      <c r="D877" s="183"/>
      <c r="E877" s="187"/>
      <c r="F877" s="187"/>
      <c r="G877" s="365"/>
      <c r="H877" s="365"/>
      <c r="I877" s="177"/>
    </row>
    <row r="878" spans="2:9">
      <c r="B878" s="23"/>
      <c r="C878" s="177"/>
      <c r="D878" s="183"/>
      <c r="E878" s="187"/>
      <c r="F878" s="187"/>
      <c r="G878" s="365"/>
      <c r="H878" s="365"/>
      <c r="I878" s="177"/>
    </row>
    <row r="879" spans="2:9">
      <c r="B879" s="23"/>
      <c r="C879" s="177"/>
      <c r="D879" s="183"/>
      <c r="E879" s="187"/>
      <c r="F879" s="187"/>
      <c r="G879" s="365"/>
      <c r="H879" s="365"/>
      <c r="I879" s="177"/>
    </row>
    <row r="880" spans="2:9">
      <c r="B880" s="23"/>
      <c r="C880" s="177"/>
      <c r="D880" s="183"/>
      <c r="E880" s="187"/>
      <c r="F880" s="187"/>
      <c r="G880" s="365"/>
      <c r="H880" s="365"/>
      <c r="I880" s="177"/>
    </row>
    <row r="881" spans="2:9">
      <c r="B881" s="23"/>
      <c r="C881" s="177"/>
      <c r="D881" s="183"/>
      <c r="E881" s="187"/>
      <c r="F881" s="187"/>
      <c r="G881" s="365"/>
      <c r="H881" s="365"/>
      <c r="I881" s="177"/>
    </row>
    <row r="882" spans="2:9">
      <c r="B882" s="23"/>
      <c r="C882" s="177"/>
      <c r="D882" s="183"/>
      <c r="E882" s="187"/>
      <c r="F882" s="187"/>
      <c r="G882" s="365"/>
      <c r="H882" s="365"/>
      <c r="I882" s="177"/>
    </row>
    <row r="883" spans="2:9">
      <c r="B883" s="23"/>
      <c r="C883" s="177"/>
      <c r="D883" s="183"/>
      <c r="E883" s="187"/>
      <c r="F883" s="187"/>
      <c r="G883" s="365"/>
      <c r="H883" s="365"/>
      <c r="I883" s="177"/>
    </row>
    <row r="884" spans="2:9">
      <c r="B884" s="23"/>
      <c r="C884" s="177"/>
      <c r="D884" s="183"/>
      <c r="E884" s="187"/>
      <c r="F884" s="187"/>
      <c r="G884" s="365"/>
      <c r="H884" s="365"/>
      <c r="I884" s="177"/>
    </row>
    <row r="885" spans="2:9">
      <c r="B885" s="23"/>
      <c r="C885" s="177"/>
      <c r="D885" s="183"/>
      <c r="E885" s="187"/>
      <c r="F885" s="187"/>
      <c r="G885" s="365"/>
      <c r="H885" s="365"/>
      <c r="I885" s="177"/>
    </row>
    <row r="886" spans="2:9">
      <c r="B886" s="23"/>
      <c r="C886" s="177"/>
      <c r="D886" s="183"/>
      <c r="E886" s="187"/>
      <c r="F886" s="187"/>
      <c r="G886" s="365"/>
      <c r="H886" s="365"/>
      <c r="I886" s="177"/>
    </row>
    <row r="887" spans="2:9">
      <c r="B887" s="23"/>
      <c r="C887" s="177"/>
      <c r="D887" s="183"/>
      <c r="E887" s="187"/>
      <c r="F887" s="187"/>
      <c r="G887" s="365"/>
      <c r="H887" s="365"/>
      <c r="I887" s="177"/>
    </row>
    <row r="888" spans="2:9">
      <c r="B888" s="23"/>
      <c r="C888" s="177"/>
      <c r="D888" s="183"/>
      <c r="E888" s="187"/>
      <c r="F888" s="187"/>
      <c r="G888" s="365"/>
      <c r="H888" s="365"/>
      <c r="I888" s="177"/>
    </row>
    <row r="889" spans="2:9">
      <c r="B889" s="23"/>
      <c r="C889" s="177"/>
      <c r="D889" s="183"/>
      <c r="E889" s="187"/>
      <c r="F889" s="187"/>
      <c r="G889" s="365"/>
      <c r="H889" s="365"/>
      <c r="I889" s="177"/>
    </row>
    <row r="890" spans="2:9">
      <c r="B890" s="23"/>
      <c r="C890" s="177"/>
      <c r="D890" s="183"/>
      <c r="E890" s="187"/>
      <c r="F890" s="187"/>
      <c r="G890" s="365"/>
      <c r="H890" s="365"/>
      <c r="I890" s="177"/>
    </row>
    <row r="891" spans="2:9">
      <c r="B891" s="23"/>
      <c r="C891" s="177"/>
      <c r="D891" s="183"/>
      <c r="E891" s="187"/>
      <c r="F891" s="187"/>
      <c r="G891" s="365"/>
      <c r="H891" s="365"/>
      <c r="I891" s="177"/>
    </row>
    <row r="892" spans="2:9">
      <c r="B892" s="23"/>
      <c r="C892" s="177"/>
      <c r="D892" s="183"/>
      <c r="E892" s="187"/>
      <c r="F892" s="187"/>
      <c r="G892" s="365"/>
      <c r="H892" s="365"/>
      <c r="I892" s="177"/>
    </row>
    <row r="893" spans="2:9">
      <c r="B893" s="23"/>
      <c r="C893" s="177"/>
      <c r="D893" s="183"/>
      <c r="E893" s="187"/>
      <c r="F893" s="187"/>
      <c r="G893" s="365"/>
      <c r="H893" s="365"/>
      <c r="I893" s="177"/>
    </row>
    <row r="894" spans="2:9">
      <c r="B894" s="23"/>
      <c r="C894" s="177"/>
      <c r="D894" s="183"/>
      <c r="E894" s="187"/>
      <c r="F894" s="187"/>
      <c r="G894" s="365"/>
      <c r="H894" s="365"/>
      <c r="I894" s="177"/>
    </row>
    <row r="895" spans="2:9">
      <c r="B895" s="23"/>
      <c r="C895" s="177"/>
      <c r="D895" s="183"/>
      <c r="E895" s="187"/>
      <c r="F895" s="187"/>
      <c r="G895" s="365"/>
      <c r="H895" s="365"/>
      <c r="I895" s="177"/>
    </row>
    <row r="896" spans="2:9">
      <c r="B896" s="23"/>
      <c r="C896" s="177"/>
      <c r="D896" s="183"/>
      <c r="E896" s="187"/>
      <c r="F896" s="187"/>
      <c r="G896" s="365"/>
      <c r="H896" s="365"/>
      <c r="I896" s="177"/>
    </row>
    <row r="897" spans="2:9">
      <c r="B897" s="23"/>
      <c r="C897" s="177"/>
      <c r="D897" s="183"/>
      <c r="E897" s="187"/>
      <c r="F897" s="187"/>
      <c r="G897" s="365"/>
      <c r="H897" s="365"/>
      <c r="I897" s="177"/>
    </row>
    <row r="898" spans="2:9">
      <c r="B898" s="23"/>
      <c r="C898" s="177"/>
      <c r="D898" s="183"/>
      <c r="E898" s="187"/>
      <c r="F898" s="187"/>
      <c r="G898" s="365"/>
      <c r="H898" s="365"/>
      <c r="I898" s="177"/>
    </row>
    <row r="899" spans="2:9">
      <c r="B899" s="23"/>
      <c r="C899" s="177"/>
      <c r="D899" s="183"/>
      <c r="E899" s="187"/>
      <c r="F899" s="187"/>
      <c r="G899" s="365"/>
      <c r="H899" s="365"/>
      <c r="I899" s="177"/>
    </row>
    <row r="900" spans="2:9">
      <c r="B900" s="23"/>
      <c r="C900" s="177"/>
      <c r="D900" s="183"/>
      <c r="E900" s="187"/>
      <c r="F900" s="187"/>
      <c r="G900" s="365"/>
      <c r="H900" s="365"/>
      <c r="I900" s="177"/>
    </row>
    <row r="901" spans="2:9">
      <c r="B901" s="23"/>
      <c r="C901" s="177"/>
      <c r="D901" s="183"/>
      <c r="E901" s="187"/>
      <c r="F901" s="187"/>
      <c r="G901" s="365"/>
      <c r="H901" s="365"/>
      <c r="I901" s="177"/>
    </row>
    <row r="902" spans="2:9">
      <c r="B902" s="23"/>
      <c r="C902" s="177"/>
      <c r="D902" s="183"/>
      <c r="E902" s="187"/>
      <c r="F902" s="187"/>
      <c r="G902" s="365"/>
      <c r="H902" s="365"/>
      <c r="I902" s="177"/>
    </row>
    <row r="903" spans="2:9">
      <c r="B903" s="23"/>
      <c r="C903" s="177"/>
      <c r="D903" s="183"/>
      <c r="E903" s="187"/>
      <c r="F903" s="187"/>
      <c r="G903" s="365"/>
      <c r="H903" s="365"/>
      <c r="I903" s="177"/>
    </row>
    <row r="904" spans="2:9">
      <c r="B904" s="23"/>
      <c r="C904" s="177"/>
      <c r="D904" s="183"/>
      <c r="E904" s="187"/>
      <c r="F904" s="187"/>
      <c r="G904" s="365"/>
      <c r="H904" s="365"/>
      <c r="I904" s="177"/>
    </row>
    <row r="905" spans="2:9">
      <c r="B905" s="23"/>
      <c r="C905" s="177"/>
      <c r="D905" s="183"/>
      <c r="E905" s="187"/>
      <c r="F905" s="187"/>
      <c r="G905" s="365"/>
      <c r="H905" s="365"/>
      <c r="I905" s="177"/>
    </row>
    <row r="906" spans="2:9">
      <c r="B906" s="23"/>
      <c r="C906" s="177"/>
      <c r="D906" s="183"/>
      <c r="E906" s="187"/>
      <c r="F906" s="187"/>
      <c r="G906" s="365"/>
      <c r="H906" s="365"/>
      <c r="I906" s="177"/>
    </row>
    <row r="907" spans="2:9">
      <c r="B907" s="23"/>
      <c r="C907" s="177"/>
      <c r="D907" s="183"/>
      <c r="E907" s="187"/>
      <c r="F907" s="187"/>
      <c r="G907" s="365"/>
      <c r="H907" s="365"/>
      <c r="I907" s="177"/>
    </row>
    <row r="908" spans="2:9">
      <c r="B908" s="23"/>
      <c r="C908" s="177"/>
      <c r="D908" s="183"/>
      <c r="E908" s="187"/>
      <c r="F908" s="187"/>
      <c r="G908" s="365"/>
      <c r="H908" s="365"/>
      <c r="I908" s="177"/>
    </row>
    <row r="909" spans="2:9">
      <c r="B909" s="23"/>
      <c r="C909" s="177"/>
      <c r="D909" s="183"/>
      <c r="E909" s="187"/>
      <c r="F909" s="187"/>
      <c r="G909" s="365"/>
      <c r="H909" s="365"/>
      <c r="I909" s="177"/>
    </row>
    <row r="910" spans="2:9">
      <c r="B910" s="23"/>
      <c r="C910" s="177"/>
      <c r="D910" s="183"/>
      <c r="E910" s="187"/>
      <c r="F910" s="187"/>
      <c r="G910" s="365"/>
      <c r="H910" s="365"/>
      <c r="I910" s="177"/>
    </row>
    <row r="911" spans="2:9">
      <c r="B911" s="23"/>
      <c r="C911" s="177"/>
      <c r="D911" s="183"/>
      <c r="E911" s="187"/>
      <c r="F911" s="187"/>
      <c r="G911" s="365"/>
      <c r="H911" s="365"/>
      <c r="I911" s="177"/>
    </row>
    <row r="912" spans="2:9">
      <c r="B912" s="23"/>
      <c r="C912" s="177"/>
      <c r="D912" s="183"/>
      <c r="E912" s="187"/>
      <c r="F912" s="187"/>
      <c r="G912" s="365"/>
      <c r="H912" s="365"/>
      <c r="I912" s="177"/>
    </row>
    <row r="913" spans="2:9">
      <c r="B913" s="23"/>
      <c r="C913" s="177"/>
      <c r="D913" s="183"/>
      <c r="E913" s="187"/>
      <c r="F913" s="187"/>
      <c r="G913" s="365"/>
      <c r="H913" s="365"/>
      <c r="I913" s="177"/>
    </row>
    <row r="914" spans="2:9">
      <c r="B914" s="23"/>
      <c r="C914" s="177"/>
      <c r="D914" s="183"/>
      <c r="E914" s="187"/>
      <c r="F914" s="187"/>
      <c r="G914" s="365"/>
      <c r="H914" s="365"/>
      <c r="I914" s="177"/>
    </row>
    <row r="915" spans="2:9">
      <c r="B915" s="23"/>
      <c r="C915" s="177"/>
      <c r="D915" s="183"/>
      <c r="E915" s="187"/>
      <c r="F915" s="187"/>
      <c r="G915" s="365"/>
      <c r="H915" s="365"/>
      <c r="I915" s="177"/>
    </row>
    <row r="916" spans="2:9">
      <c r="B916" s="23"/>
      <c r="C916" s="177"/>
      <c r="D916" s="183"/>
      <c r="E916" s="187"/>
      <c r="F916" s="187"/>
      <c r="G916" s="365"/>
      <c r="H916" s="365"/>
      <c r="I916" s="177"/>
    </row>
    <row r="917" spans="2:9">
      <c r="B917" s="23"/>
      <c r="C917" s="177"/>
      <c r="D917" s="183"/>
      <c r="E917" s="187"/>
      <c r="F917" s="187"/>
      <c r="G917" s="365"/>
      <c r="H917" s="365"/>
      <c r="I917" s="177"/>
    </row>
    <row r="918" spans="2:9">
      <c r="B918" s="23"/>
      <c r="C918" s="177"/>
      <c r="D918" s="183"/>
      <c r="E918" s="187"/>
      <c r="F918" s="187"/>
      <c r="G918" s="365"/>
      <c r="H918" s="365"/>
      <c r="I918" s="177"/>
    </row>
    <row r="919" spans="2:9">
      <c r="B919" s="23"/>
      <c r="C919" s="177"/>
      <c r="D919" s="183"/>
      <c r="E919" s="187"/>
      <c r="F919" s="187"/>
      <c r="G919" s="365"/>
      <c r="H919" s="365"/>
      <c r="I919" s="177"/>
    </row>
    <row r="920" spans="2:9">
      <c r="B920" s="23"/>
      <c r="C920" s="177"/>
      <c r="D920" s="183"/>
      <c r="E920" s="187"/>
      <c r="F920" s="187"/>
      <c r="G920" s="365"/>
      <c r="H920" s="365"/>
      <c r="I920" s="177"/>
    </row>
    <row r="921" spans="2:9">
      <c r="B921" s="23"/>
      <c r="C921" s="177"/>
      <c r="D921" s="183"/>
      <c r="E921" s="187"/>
      <c r="F921" s="187"/>
      <c r="G921" s="365"/>
      <c r="H921" s="365"/>
      <c r="I921" s="177"/>
    </row>
    <row r="922" spans="2:9">
      <c r="B922" s="23"/>
      <c r="C922" s="177"/>
      <c r="D922" s="183"/>
      <c r="E922" s="187"/>
      <c r="F922" s="187"/>
      <c r="G922" s="365"/>
      <c r="H922" s="365"/>
      <c r="I922" s="177"/>
    </row>
    <row r="923" spans="2:9">
      <c r="B923" s="23"/>
      <c r="C923" s="177"/>
      <c r="D923" s="183"/>
      <c r="E923" s="187"/>
      <c r="F923" s="187"/>
      <c r="G923" s="365"/>
      <c r="H923" s="365"/>
      <c r="I923" s="177"/>
    </row>
    <row r="924" spans="2:9">
      <c r="B924" s="23"/>
      <c r="C924" s="177"/>
      <c r="D924" s="183"/>
      <c r="E924" s="187"/>
      <c r="F924" s="187"/>
      <c r="G924" s="365"/>
      <c r="H924" s="365"/>
      <c r="I924" s="177"/>
    </row>
    <row r="925" spans="2:9">
      <c r="B925" s="23"/>
      <c r="C925" s="177"/>
      <c r="D925" s="183"/>
      <c r="E925" s="187"/>
      <c r="F925" s="187"/>
      <c r="G925" s="365"/>
      <c r="H925" s="365"/>
      <c r="I925" s="177"/>
    </row>
    <row r="926" spans="2:9">
      <c r="B926" s="23"/>
      <c r="C926" s="177"/>
      <c r="D926" s="183"/>
      <c r="E926" s="187"/>
      <c r="F926" s="187"/>
      <c r="G926" s="365"/>
      <c r="H926" s="365"/>
      <c r="I926" s="177"/>
    </row>
    <row r="927" spans="2:9">
      <c r="B927" s="23"/>
      <c r="C927" s="177"/>
      <c r="D927" s="183"/>
      <c r="E927" s="187"/>
      <c r="F927" s="187"/>
      <c r="G927" s="365"/>
      <c r="H927" s="365"/>
      <c r="I927" s="177"/>
    </row>
    <row r="928" spans="2:9">
      <c r="B928" s="23"/>
      <c r="C928" s="177"/>
      <c r="D928" s="183"/>
      <c r="E928" s="187"/>
      <c r="F928" s="187"/>
      <c r="G928" s="365"/>
      <c r="H928" s="365"/>
      <c r="I928" s="177"/>
    </row>
    <row r="929" spans="2:9">
      <c r="B929" s="23"/>
      <c r="C929" s="177"/>
      <c r="D929" s="183"/>
      <c r="E929" s="187"/>
      <c r="F929" s="187"/>
      <c r="G929" s="365"/>
      <c r="H929" s="365"/>
      <c r="I929" s="177"/>
    </row>
    <row r="930" spans="2:9">
      <c r="B930" s="23"/>
      <c r="C930" s="177"/>
      <c r="D930" s="183"/>
      <c r="E930" s="187"/>
      <c r="F930" s="187"/>
      <c r="G930" s="365"/>
      <c r="H930" s="365"/>
      <c r="I930" s="177"/>
    </row>
    <row r="931" spans="2:9">
      <c r="B931" s="23"/>
      <c r="C931" s="177"/>
      <c r="D931" s="183"/>
      <c r="E931" s="187"/>
      <c r="F931" s="187"/>
      <c r="G931" s="365"/>
      <c r="H931" s="365"/>
      <c r="I931" s="177"/>
    </row>
    <row r="932" spans="2:9">
      <c r="B932" s="23"/>
      <c r="C932" s="177"/>
      <c r="D932" s="183"/>
      <c r="E932" s="187"/>
      <c r="F932" s="187"/>
      <c r="G932" s="365"/>
      <c r="H932" s="365"/>
      <c r="I932" s="177"/>
    </row>
    <row r="933" spans="2:9">
      <c r="B933" s="23"/>
      <c r="C933" s="177"/>
      <c r="D933" s="183"/>
      <c r="E933" s="187"/>
      <c r="F933" s="187"/>
      <c r="G933" s="365"/>
      <c r="H933" s="365"/>
      <c r="I933" s="177"/>
    </row>
    <row r="934" spans="2:9">
      <c r="B934" s="23"/>
      <c r="C934" s="177"/>
      <c r="D934" s="183"/>
      <c r="E934" s="187"/>
      <c r="F934" s="187"/>
      <c r="G934" s="365"/>
      <c r="H934" s="365"/>
      <c r="I934" s="177"/>
    </row>
    <row r="935" spans="2:9">
      <c r="B935" s="23"/>
      <c r="C935" s="177"/>
      <c r="D935" s="183"/>
      <c r="E935" s="187"/>
      <c r="F935" s="187"/>
      <c r="G935" s="365"/>
      <c r="H935" s="365"/>
      <c r="I935" s="177"/>
    </row>
    <row r="936" spans="2:9">
      <c r="B936" s="23"/>
      <c r="C936" s="177"/>
      <c r="D936" s="183"/>
      <c r="E936" s="187"/>
      <c r="F936" s="187"/>
      <c r="G936" s="365"/>
      <c r="H936" s="365"/>
      <c r="I936" s="177"/>
    </row>
    <row r="937" spans="2:9">
      <c r="B937" s="23"/>
      <c r="C937" s="177"/>
      <c r="D937" s="183"/>
      <c r="E937" s="187"/>
      <c r="F937" s="187"/>
      <c r="G937" s="365"/>
      <c r="H937" s="365"/>
      <c r="I937" s="177"/>
    </row>
    <row r="938" spans="2:9">
      <c r="B938" s="23"/>
      <c r="C938" s="177"/>
      <c r="D938" s="183"/>
      <c r="E938" s="187"/>
      <c r="F938" s="187"/>
      <c r="G938" s="365"/>
      <c r="H938" s="365"/>
      <c r="I938" s="177"/>
    </row>
    <row r="939" spans="2:9">
      <c r="B939" s="23"/>
      <c r="C939" s="177"/>
      <c r="D939" s="183"/>
      <c r="E939" s="187"/>
      <c r="F939" s="187"/>
      <c r="G939" s="365"/>
      <c r="H939" s="365"/>
      <c r="I939" s="177"/>
    </row>
    <row r="940" spans="2:9">
      <c r="B940" s="23"/>
      <c r="C940" s="177"/>
      <c r="D940" s="183"/>
      <c r="E940" s="187"/>
      <c r="F940" s="187"/>
      <c r="G940" s="365"/>
      <c r="H940" s="365"/>
      <c r="I940" s="177"/>
    </row>
    <row r="941" spans="2:9">
      <c r="B941" s="23"/>
      <c r="C941" s="177"/>
      <c r="D941" s="183"/>
      <c r="E941" s="187"/>
      <c r="F941" s="187"/>
      <c r="G941" s="365"/>
      <c r="H941" s="365"/>
      <c r="I941" s="177"/>
    </row>
    <row r="942" spans="2:9">
      <c r="B942" s="23"/>
      <c r="C942" s="177"/>
      <c r="D942" s="183"/>
      <c r="E942" s="187"/>
      <c r="F942" s="187"/>
      <c r="G942" s="365"/>
      <c r="H942" s="365"/>
      <c r="I942" s="177"/>
    </row>
    <row r="943" spans="2:9">
      <c r="B943" s="23"/>
      <c r="C943" s="177"/>
      <c r="D943" s="183"/>
      <c r="E943" s="187"/>
      <c r="F943" s="187"/>
      <c r="G943" s="365"/>
      <c r="H943" s="365"/>
      <c r="I943" s="177"/>
    </row>
    <row r="944" spans="2:9">
      <c r="B944" s="23"/>
      <c r="C944" s="177"/>
      <c r="D944" s="183"/>
      <c r="E944" s="187"/>
      <c r="F944" s="187"/>
      <c r="G944" s="365"/>
      <c r="H944" s="365"/>
      <c r="I944" s="177"/>
    </row>
    <row r="945" spans="2:9">
      <c r="B945" s="23"/>
      <c r="C945" s="177"/>
      <c r="D945" s="183"/>
      <c r="E945" s="187"/>
      <c r="F945" s="187"/>
      <c r="G945" s="365"/>
      <c r="H945" s="365"/>
      <c r="I945" s="177"/>
    </row>
    <row r="946" spans="2:9">
      <c r="B946" s="23"/>
      <c r="C946" s="177"/>
      <c r="D946" s="183"/>
      <c r="E946" s="187"/>
      <c r="F946" s="187"/>
      <c r="G946" s="365"/>
      <c r="H946" s="365"/>
      <c r="I946" s="177"/>
    </row>
    <row r="947" spans="2:9">
      <c r="B947" s="23"/>
      <c r="C947" s="177"/>
      <c r="D947" s="183"/>
      <c r="E947" s="187"/>
      <c r="F947" s="187"/>
      <c r="G947" s="365"/>
      <c r="H947" s="365"/>
      <c r="I947" s="177"/>
    </row>
    <row r="948" spans="2:9">
      <c r="B948" s="23"/>
      <c r="C948" s="177"/>
      <c r="D948" s="183"/>
      <c r="E948" s="187"/>
      <c r="F948" s="187"/>
      <c r="G948" s="365"/>
      <c r="H948" s="365"/>
      <c r="I948" s="177"/>
    </row>
    <row r="949" spans="2:9">
      <c r="B949" s="23"/>
      <c r="C949" s="177"/>
      <c r="D949" s="183"/>
      <c r="E949" s="187"/>
      <c r="F949" s="187"/>
      <c r="G949" s="365"/>
      <c r="H949" s="365"/>
      <c r="I949" s="177"/>
    </row>
    <row r="950" spans="2:9">
      <c r="B950" s="23"/>
      <c r="C950" s="177"/>
      <c r="D950" s="183"/>
      <c r="E950" s="187"/>
      <c r="F950" s="187"/>
      <c r="G950" s="365"/>
      <c r="H950" s="365"/>
      <c r="I950" s="177"/>
    </row>
    <row r="951" spans="2:9">
      <c r="B951" s="23"/>
      <c r="C951" s="177"/>
      <c r="D951" s="183"/>
      <c r="E951" s="187"/>
      <c r="F951" s="187"/>
      <c r="G951" s="365"/>
      <c r="H951" s="365"/>
      <c r="I951" s="177"/>
    </row>
    <row r="952" spans="2:9">
      <c r="B952" s="23"/>
      <c r="C952" s="177"/>
      <c r="D952" s="183"/>
      <c r="E952" s="187"/>
      <c r="F952" s="187"/>
      <c r="G952" s="365"/>
      <c r="H952" s="365"/>
      <c r="I952" s="177"/>
    </row>
    <row r="953" spans="2:9">
      <c r="B953" s="23"/>
      <c r="C953" s="177"/>
      <c r="D953" s="183"/>
      <c r="E953" s="187"/>
      <c r="F953" s="187"/>
      <c r="G953" s="365"/>
      <c r="H953" s="365"/>
      <c r="I953" s="177"/>
    </row>
    <row r="954" spans="2:9">
      <c r="B954" s="23"/>
      <c r="C954" s="177"/>
      <c r="D954" s="183"/>
      <c r="E954" s="187"/>
      <c r="F954" s="187"/>
      <c r="G954" s="365"/>
      <c r="H954" s="365"/>
      <c r="I954" s="177"/>
    </row>
    <row r="955" spans="2:9">
      <c r="B955" s="23"/>
      <c r="C955" s="177"/>
      <c r="D955" s="183"/>
      <c r="E955" s="187"/>
      <c r="F955" s="187"/>
      <c r="G955" s="365"/>
      <c r="H955" s="365"/>
      <c r="I955" s="177"/>
    </row>
    <row r="956" spans="2:9">
      <c r="B956" s="23"/>
      <c r="C956" s="177"/>
      <c r="D956" s="183"/>
      <c r="E956" s="187"/>
      <c r="F956" s="187"/>
      <c r="G956" s="365"/>
      <c r="H956" s="365"/>
      <c r="I956" s="177"/>
    </row>
    <row r="957" spans="2:9">
      <c r="B957" s="23"/>
      <c r="C957" s="177"/>
      <c r="D957" s="183"/>
      <c r="E957" s="187"/>
      <c r="F957" s="187"/>
      <c r="G957" s="365"/>
      <c r="H957" s="365"/>
      <c r="I957" s="177"/>
    </row>
    <row r="958" spans="2:9">
      <c r="B958" s="23"/>
      <c r="C958" s="177"/>
      <c r="D958" s="183"/>
      <c r="E958" s="187"/>
      <c r="F958" s="187"/>
      <c r="G958" s="365"/>
      <c r="H958" s="365"/>
      <c r="I958" s="177"/>
    </row>
    <row r="959" spans="2:9">
      <c r="B959" s="23"/>
      <c r="C959" s="177"/>
      <c r="D959" s="183"/>
      <c r="E959" s="187"/>
      <c r="F959" s="187"/>
      <c r="G959" s="365"/>
      <c r="H959" s="365"/>
      <c r="I959" s="177"/>
    </row>
    <row r="960" spans="2:9">
      <c r="B960" s="23"/>
      <c r="C960" s="177"/>
      <c r="D960" s="183"/>
      <c r="E960" s="187"/>
      <c r="F960" s="187"/>
      <c r="G960" s="365"/>
      <c r="H960" s="365"/>
      <c r="I960" s="177"/>
    </row>
    <row r="961" spans="2:9">
      <c r="B961" s="23"/>
      <c r="C961" s="177"/>
      <c r="D961" s="183"/>
      <c r="E961" s="187"/>
      <c r="F961" s="187"/>
      <c r="G961" s="365"/>
      <c r="H961" s="365"/>
      <c r="I961" s="177"/>
    </row>
    <row r="962" spans="2:9">
      <c r="B962" s="23"/>
      <c r="C962" s="177"/>
      <c r="D962" s="183"/>
      <c r="E962" s="187"/>
      <c r="F962" s="187"/>
      <c r="G962" s="365"/>
      <c r="H962" s="365"/>
      <c r="I962" s="177"/>
    </row>
    <row r="963" spans="2:9">
      <c r="B963" s="23"/>
      <c r="C963" s="177"/>
      <c r="D963" s="183"/>
      <c r="E963" s="187"/>
      <c r="F963" s="187"/>
      <c r="G963" s="365"/>
      <c r="H963" s="365"/>
      <c r="I963" s="177"/>
    </row>
    <row r="964" spans="2:9">
      <c r="B964" s="23"/>
      <c r="C964" s="177"/>
      <c r="D964" s="183"/>
      <c r="E964" s="187"/>
      <c r="F964" s="187"/>
      <c r="G964" s="365"/>
      <c r="H964" s="365"/>
      <c r="I964" s="177"/>
    </row>
    <row r="965" spans="2:9">
      <c r="B965" s="23"/>
      <c r="C965" s="177"/>
      <c r="D965" s="183"/>
      <c r="E965" s="187"/>
      <c r="F965" s="187"/>
      <c r="G965" s="365"/>
      <c r="H965" s="365"/>
      <c r="I965" s="177"/>
    </row>
    <row r="966" spans="2:9">
      <c r="B966" s="23"/>
      <c r="C966" s="177"/>
      <c r="D966" s="183"/>
      <c r="E966" s="187"/>
      <c r="F966" s="187"/>
      <c r="G966" s="365"/>
      <c r="H966" s="365"/>
      <c r="I966" s="177"/>
    </row>
    <row r="967" spans="2:9">
      <c r="B967" s="23"/>
      <c r="C967" s="177"/>
      <c r="D967" s="183"/>
      <c r="E967" s="187"/>
      <c r="F967" s="187"/>
      <c r="G967" s="365"/>
      <c r="H967" s="365"/>
      <c r="I967" s="177"/>
    </row>
    <row r="968" spans="2:9">
      <c r="B968" s="23"/>
      <c r="C968" s="177"/>
      <c r="D968" s="183"/>
      <c r="E968" s="187"/>
      <c r="F968" s="187"/>
      <c r="G968" s="365"/>
      <c r="H968" s="365"/>
      <c r="I968" s="177"/>
    </row>
    <row r="969" spans="2:9">
      <c r="B969" s="23"/>
      <c r="C969" s="177"/>
      <c r="D969" s="183"/>
      <c r="E969" s="187"/>
      <c r="F969" s="187"/>
      <c r="G969" s="365"/>
      <c r="H969" s="365"/>
      <c r="I969" s="177"/>
    </row>
    <row r="970" spans="2:9">
      <c r="B970" s="23"/>
      <c r="C970" s="177"/>
      <c r="D970" s="183"/>
      <c r="E970" s="187"/>
      <c r="F970" s="187"/>
      <c r="G970" s="365"/>
      <c r="H970" s="365"/>
      <c r="I970" s="177"/>
    </row>
    <row r="971" spans="2:9">
      <c r="B971" s="23"/>
      <c r="C971" s="177"/>
      <c r="D971" s="183"/>
      <c r="E971" s="187"/>
      <c r="F971" s="187"/>
      <c r="G971" s="365"/>
      <c r="H971" s="365"/>
      <c r="I971" s="177"/>
    </row>
    <row r="972" spans="2:9">
      <c r="B972" s="23"/>
      <c r="C972" s="177"/>
      <c r="D972" s="183"/>
      <c r="E972" s="187"/>
      <c r="F972" s="187"/>
      <c r="G972" s="365"/>
      <c r="H972" s="365"/>
      <c r="I972" s="177"/>
    </row>
    <row r="973" spans="2:9">
      <c r="B973" s="23"/>
      <c r="C973" s="177"/>
      <c r="D973" s="183"/>
      <c r="E973" s="187"/>
      <c r="F973" s="187"/>
      <c r="G973" s="365"/>
      <c r="H973" s="365"/>
      <c r="I973" s="177"/>
    </row>
    <row r="974" spans="2:9">
      <c r="B974" s="23"/>
      <c r="C974" s="177"/>
      <c r="D974" s="183"/>
      <c r="E974" s="187"/>
      <c r="F974" s="187"/>
      <c r="G974" s="365"/>
      <c r="H974" s="365"/>
      <c r="I974" s="177"/>
    </row>
    <row r="975" spans="2:9">
      <c r="B975" s="23"/>
      <c r="C975" s="177"/>
      <c r="D975" s="183"/>
      <c r="E975" s="187"/>
      <c r="F975" s="187"/>
      <c r="G975" s="365"/>
      <c r="H975" s="365"/>
      <c r="I975" s="177"/>
    </row>
    <row r="976" spans="2:9">
      <c r="B976" s="23"/>
      <c r="C976" s="177"/>
      <c r="D976" s="183"/>
      <c r="E976" s="187"/>
      <c r="F976" s="187"/>
      <c r="G976" s="365"/>
      <c r="H976" s="365"/>
      <c r="I976" s="177"/>
    </row>
    <row r="977" spans="2:9">
      <c r="B977" s="23"/>
      <c r="C977" s="177"/>
      <c r="D977" s="183"/>
      <c r="E977" s="187"/>
      <c r="F977" s="187"/>
      <c r="G977" s="365"/>
      <c r="H977" s="365"/>
      <c r="I977" s="177"/>
    </row>
    <row r="978" spans="2:9">
      <c r="B978" s="23"/>
      <c r="C978" s="177"/>
      <c r="D978" s="183"/>
      <c r="E978" s="187"/>
      <c r="F978" s="187"/>
      <c r="G978" s="365"/>
      <c r="H978" s="365"/>
      <c r="I978" s="177"/>
    </row>
    <row r="979" spans="2:9">
      <c r="B979" s="23"/>
      <c r="C979" s="177"/>
      <c r="D979" s="183"/>
      <c r="E979" s="187"/>
      <c r="F979" s="187"/>
      <c r="G979" s="365"/>
      <c r="H979" s="365"/>
      <c r="I979" s="177"/>
    </row>
    <row r="980" spans="2:9">
      <c r="B980" s="23"/>
      <c r="C980" s="177"/>
      <c r="D980" s="183"/>
      <c r="E980" s="187"/>
      <c r="F980" s="187"/>
      <c r="G980" s="365"/>
      <c r="H980" s="365"/>
      <c r="I980" s="177"/>
    </row>
    <row r="981" spans="2:9">
      <c r="B981" s="23"/>
      <c r="C981" s="177"/>
      <c r="D981" s="183"/>
      <c r="E981" s="187"/>
      <c r="F981" s="187"/>
      <c r="G981" s="365"/>
      <c r="H981" s="365"/>
      <c r="I981" s="177"/>
    </row>
    <row r="982" spans="2:9">
      <c r="B982" s="23"/>
      <c r="C982" s="177"/>
      <c r="D982" s="183"/>
      <c r="E982" s="187"/>
      <c r="F982" s="187"/>
      <c r="G982" s="365"/>
      <c r="H982" s="365"/>
      <c r="I982" s="177"/>
    </row>
    <row r="983" spans="2:9">
      <c r="B983" s="23"/>
      <c r="C983" s="177"/>
      <c r="D983" s="183"/>
      <c r="E983" s="187"/>
      <c r="F983" s="187"/>
      <c r="G983" s="365"/>
      <c r="H983" s="365"/>
      <c r="I983" s="177"/>
    </row>
    <row r="984" spans="2:9">
      <c r="B984" s="23"/>
      <c r="C984" s="177"/>
      <c r="D984" s="183"/>
      <c r="E984" s="187"/>
      <c r="F984" s="187"/>
      <c r="G984" s="365"/>
      <c r="H984" s="365"/>
      <c r="I984" s="177"/>
    </row>
    <row r="985" spans="2:9">
      <c r="B985" s="23"/>
      <c r="C985" s="177"/>
      <c r="D985" s="183"/>
      <c r="E985" s="187"/>
      <c r="F985" s="187"/>
      <c r="G985" s="365"/>
      <c r="H985" s="365"/>
      <c r="I985" s="177"/>
    </row>
    <row r="986" spans="2:9">
      <c r="B986" s="23"/>
      <c r="C986" s="177"/>
      <c r="D986" s="183"/>
      <c r="E986" s="187"/>
      <c r="F986" s="187"/>
      <c r="G986" s="365"/>
      <c r="H986" s="365"/>
      <c r="I986" s="177"/>
    </row>
    <row r="987" spans="2:9">
      <c r="B987" s="23"/>
      <c r="C987" s="177"/>
      <c r="D987" s="183"/>
      <c r="E987" s="187"/>
      <c r="F987" s="187"/>
      <c r="G987" s="365"/>
      <c r="H987" s="365"/>
      <c r="I987" s="177"/>
    </row>
    <row r="988" spans="2:9">
      <c r="B988" s="23"/>
      <c r="C988" s="177"/>
      <c r="D988" s="183"/>
      <c r="E988" s="187"/>
      <c r="F988" s="187"/>
      <c r="G988" s="365"/>
      <c r="H988" s="365"/>
      <c r="I988" s="177"/>
    </row>
    <row r="989" spans="2:9">
      <c r="B989" s="23"/>
      <c r="C989" s="177"/>
      <c r="D989" s="183"/>
      <c r="E989" s="187"/>
      <c r="F989" s="187"/>
      <c r="G989" s="365"/>
      <c r="H989" s="365"/>
      <c r="I989" s="177"/>
    </row>
    <row r="990" spans="2:9">
      <c r="B990" s="23"/>
      <c r="C990" s="177"/>
      <c r="D990" s="183"/>
      <c r="E990" s="187"/>
      <c r="F990" s="187"/>
      <c r="G990" s="365"/>
      <c r="H990" s="365"/>
      <c r="I990" s="177"/>
    </row>
    <row r="991" spans="2:9">
      <c r="B991" s="23"/>
      <c r="C991" s="177"/>
      <c r="D991" s="183"/>
      <c r="E991" s="187"/>
      <c r="F991" s="187"/>
      <c r="G991" s="365"/>
      <c r="H991" s="365"/>
      <c r="I991" s="177"/>
    </row>
    <row r="992" spans="2:9">
      <c r="B992" s="23"/>
      <c r="C992" s="177"/>
      <c r="D992" s="183"/>
      <c r="E992" s="187"/>
      <c r="F992" s="187"/>
      <c r="G992" s="365"/>
      <c r="H992" s="365"/>
      <c r="I992" s="177"/>
    </row>
    <row r="993" spans="2:9">
      <c r="B993" s="23"/>
      <c r="C993" s="177"/>
      <c r="D993" s="183"/>
      <c r="E993" s="187"/>
      <c r="F993" s="187"/>
      <c r="G993" s="365"/>
      <c r="H993" s="365"/>
      <c r="I993" s="177"/>
    </row>
    <row r="994" spans="2:9">
      <c r="B994" s="23"/>
      <c r="C994" s="177"/>
      <c r="D994" s="183"/>
      <c r="E994" s="187"/>
      <c r="F994" s="187"/>
      <c r="G994" s="365"/>
      <c r="H994" s="365"/>
      <c r="I994" s="177"/>
    </row>
    <row r="995" spans="2:9">
      <c r="B995" s="23"/>
      <c r="C995" s="177"/>
      <c r="D995" s="183"/>
      <c r="E995" s="187"/>
      <c r="F995" s="187"/>
      <c r="G995" s="365"/>
      <c r="H995" s="365"/>
      <c r="I995" s="177"/>
    </row>
    <row r="996" spans="2:9">
      <c r="B996" s="23"/>
      <c r="C996" s="177"/>
      <c r="D996" s="183"/>
      <c r="E996" s="187"/>
      <c r="F996" s="187"/>
      <c r="G996" s="365"/>
      <c r="H996" s="365"/>
      <c r="I996" s="177"/>
    </row>
    <row r="997" spans="2:9">
      <c r="B997" s="23"/>
      <c r="C997" s="177"/>
      <c r="D997" s="183"/>
      <c r="E997" s="187"/>
      <c r="F997" s="187"/>
      <c r="G997" s="365"/>
      <c r="H997" s="365"/>
      <c r="I997" s="177"/>
    </row>
    <row r="998" spans="2:9">
      <c r="B998" s="23"/>
      <c r="C998" s="177"/>
      <c r="D998" s="183"/>
      <c r="E998" s="187"/>
      <c r="F998" s="187"/>
      <c r="G998" s="365"/>
      <c r="H998" s="365"/>
      <c r="I998" s="177"/>
    </row>
    <row r="999" spans="2:9">
      <c r="B999" s="23"/>
      <c r="C999" s="177"/>
      <c r="D999" s="183"/>
      <c r="E999" s="187"/>
      <c r="F999" s="187"/>
      <c r="G999" s="365"/>
      <c r="H999" s="365"/>
      <c r="I999" s="177"/>
    </row>
    <row r="1000" spans="2:9">
      <c r="B1000" s="23"/>
      <c r="C1000" s="177"/>
      <c r="D1000" s="183"/>
      <c r="E1000" s="187"/>
      <c r="F1000" s="187"/>
      <c r="G1000" s="365"/>
      <c r="H1000" s="365"/>
      <c r="I1000" s="177"/>
    </row>
    <row r="1001" spans="2:9">
      <c r="B1001" s="23"/>
      <c r="C1001" s="177"/>
      <c r="D1001" s="183"/>
      <c r="E1001" s="187"/>
      <c r="F1001" s="187"/>
      <c r="G1001" s="365"/>
      <c r="H1001" s="365"/>
      <c r="I1001" s="177"/>
    </row>
    <row r="1002" spans="2:9">
      <c r="B1002" s="23"/>
      <c r="C1002" s="177"/>
      <c r="D1002" s="183"/>
      <c r="E1002" s="187"/>
      <c r="F1002" s="187"/>
      <c r="G1002" s="365"/>
      <c r="H1002" s="365"/>
      <c r="I1002" s="177"/>
    </row>
    <row r="1003" spans="2:9">
      <c r="B1003" s="23"/>
      <c r="C1003" s="177"/>
      <c r="D1003" s="183"/>
      <c r="E1003" s="187"/>
      <c r="F1003" s="187"/>
      <c r="G1003" s="365"/>
      <c r="H1003" s="365"/>
      <c r="I1003" s="177"/>
    </row>
    <row r="1004" spans="2:9">
      <c r="B1004" s="23"/>
      <c r="C1004" s="177"/>
      <c r="D1004" s="183"/>
      <c r="E1004" s="187"/>
      <c r="F1004" s="187"/>
      <c r="G1004" s="365"/>
      <c r="H1004" s="365"/>
      <c r="I1004" s="177"/>
    </row>
    <row r="1005" spans="2:9">
      <c r="B1005" s="23"/>
      <c r="C1005" s="177"/>
      <c r="D1005" s="183"/>
      <c r="E1005" s="187"/>
      <c r="F1005" s="187"/>
      <c r="G1005" s="365"/>
      <c r="H1005" s="365"/>
      <c r="I1005" s="177"/>
    </row>
    <row r="1006" spans="2:9">
      <c r="B1006" s="23"/>
      <c r="C1006" s="177"/>
      <c r="D1006" s="183"/>
      <c r="E1006" s="187"/>
      <c r="F1006" s="187"/>
      <c r="G1006" s="365"/>
      <c r="H1006" s="365"/>
      <c r="I1006" s="177"/>
    </row>
    <row r="1007" spans="2:9">
      <c r="B1007" s="23"/>
      <c r="C1007" s="177"/>
      <c r="D1007" s="183"/>
      <c r="E1007" s="187"/>
      <c r="F1007" s="187"/>
      <c r="G1007" s="365"/>
      <c r="H1007" s="365"/>
      <c r="I1007" s="177"/>
    </row>
    <row r="1008" spans="2:9">
      <c r="B1008" s="23"/>
      <c r="C1008" s="177"/>
      <c r="D1008" s="183"/>
      <c r="E1008" s="187"/>
      <c r="F1008" s="187"/>
      <c r="G1008" s="365"/>
      <c r="H1008" s="365"/>
      <c r="I1008" s="177"/>
    </row>
    <row r="1009" spans="2:9">
      <c r="B1009" s="23"/>
      <c r="C1009" s="177"/>
      <c r="D1009" s="183"/>
      <c r="E1009" s="187"/>
      <c r="F1009" s="187"/>
      <c r="G1009" s="365"/>
      <c r="H1009" s="365"/>
      <c r="I1009" s="177"/>
    </row>
    <row r="1010" spans="2:9">
      <c r="B1010" s="23"/>
      <c r="C1010" s="177"/>
      <c r="D1010" s="183"/>
      <c r="E1010" s="187"/>
      <c r="F1010" s="187"/>
      <c r="G1010" s="365"/>
      <c r="H1010" s="365"/>
      <c r="I1010" s="177"/>
    </row>
    <row r="1011" spans="2:9">
      <c r="B1011" s="23"/>
      <c r="C1011" s="177"/>
      <c r="D1011" s="183"/>
      <c r="E1011" s="187"/>
      <c r="F1011" s="187"/>
      <c r="G1011" s="365"/>
      <c r="H1011" s="365"/>
      <c r="I1011" s="177"/>
    </row>
    <row r="1012" spans="2:9">
      <c r="B1012" s="23"/>
      <c r="C1012" s="177"/>
      <c r="D1012" s="183"/>
      <c r="E1012" s="187"/>
      <c r="F1012" s="187"/>
      <c r="G1012" s="365"/>
      <c r="H1012" s="365"/>
      <c r="I1012" s="177"/>
    </row>
    <row r="1013" spans="2:9">
      <c r="B1013" s="23"/>
      <c r="C1013" s="177"/>
      <c r="D1013" s="183"/>
      <c r="E1013" s="187"/>
      <c r="F1013" s="187"/>
      <c r="G1013" s="365"/>
      <c r="H1013" s="365"/>
      <c r="I1013" s="177"/>
    </row>
    <row r="1014" spans="2:9">
      <c r="B1014" s="23"/>
      <c r="C1014" s="177"/>
      <c r="D1014" s="183"/>
      <c r="E1014" s="187"/>
      <c r="F1014" s="187"/>
      <c r="G1014" s="365"/>
      <c r="H1014" s="365"/>
      <c r="I1014" s="177"/>
    </row>
    <row r="1015" spans="2:9">
      <c r="B1015" s="23"/>
      <c r="C1015" s="177"/>
      <c r="D1015" s="183"/>
      <c r="E1015" s="187"/>
      <c r="F1015" s="187"/>
      <c r="G1015" s="365"/>
      <c r="H1015" s="365"/>
      <c r="I1015" s="177"/>
    </row>
    <row r="1016" spans="2:9">
      <c r="B1016" s="23"/>
      <c r="C1016" s="177"/>
      <c r="D1016" s="183"/>
      <c r="E1016" s="187"/>
      <c r="F1016" s="187"/>
      <c r="G1016" s="365"/>
      <c r="H1016" s="365"/>
      <c r="I1016" s="177"/>
    </row>
    <row r="1017" spans="2:9">
      <c r="B1017" s="23"/>
      <c r="C1017" s="177"/>
      <c r="D1017" s="183"/>
      <c r="E1017" s="187"/>
      <c r="F1017" s="187"/>
      <c r="G1017" s="365"/>
      <c r="H1017" s="365"/>
      <c r="I1017" s="177"/>
    </row>
    <row r="1018" spans="2:9">
      <c r="B1018" s="23"/>
      <c r="C1018" s="177"/>
      <c r="D1018" s="183"/>
      <c r="E1018" s="187"/>
      <c r="F1018" s="187"/>
      <c r="G1018" s="365"/>
      <c r="H1018" s="365"/>
      <c r="I1018" s="177"/>
    </row>
    <row r="1019" spans="2:9">
      <c r="B1019" s="23"/>
      <c r="C1019" s="177"/>
      <c r="D1019" s="183"/>
      <c r="E1019" s="187"/>
      <c r="F1019" s="187"/>
      <c r="G1019" s="365"/>
      <c r="H1019" s="365"/>
      <c r="I1019" s="177"/>
    </row>
    <row r="1020" spans="2:9">
      <c r="B1020" s="23"/>
      <c r="C1020" s="177"/>
      <c r="D1020" s="183"/>
      <c r="E1020" s="187"/>
      <c r="F1020" s="187"/>
      <c r="G1020" s="365"/>
      <c r="H1020" s="365"/>
      <c r="I1020" s="177"/>
    </row>
    <row r="1021" spans="2:9">
      <c r="B1021" s="23"/>
      <c r="C1021" s="177"/>
      <c r="D1021" s="183"/>
      <c r="E1021" s="187"/>
      <c r="F1021" s="187"/>
      <c r="G1021" s="365"/>
      <c r="H1021" s="365"/>
      <c r="I1021" s="177"/>
    </row>
    <row r="1022" spans="2:9">
      <c r="B1022" s="23"/>
      <c r="C1022" s="177"/>
      <c r="D1022" s="183"/>
      <c r="E1022" s="187"/>
      <c r="F1022" s="187"/>
      <c r="G1022" s="365"/>
      <c r="H1022" s="365"/>
      <c r="I1022" s="177"/>
    </row>
    <row r="1023" spans="2:9">
      <c r="B1023" s="23"/>
      <c r="C1023" s="177"/>
      <c r="D1023" s="183"/>
      <c r="E1023" s="187"/>
      <c r="F1023" s="187"/>
      <c r="G1023" s="365"/>
      <c r="H1023" s="365"/>
      <c r="I1023" s="177"/>
    </row>
    <row r="1024" spans="2:9">
      <c r="B1024" s="23"/>
      <c r="C1024" s="177"/>
      <c r="D1024" s="183"/>
      <c r="E1024" s="187"/>
      <c r="F1024" s="187"/>
      <c r="G1024" s="365"/>
      <c r="H1024" s="365"/>
      <c r="I1024" s="177"/>
    </row>
    <row r="1025" spans="2:9">
      <c r="B1025" s="23"/>
      <c r="C1025" s="177"/>
      <c r="D1025" s="183"/>
      <c r="E1025" s="187"/>
      <c r="F1025" s="187"/>
      <c r="G1025" s="365"/>
      <c r="H1025" s="365"/>
      <c r="I1025" s="177"/>
    </row>
    <row r="1026" spans="2:9">
      <c r="B1026" s="23"/>
      <c r="C1026" s="177"/>
      <c r="D1026" s="183"/>
      <c r="E1026" s="187"/>
      <c r="F1026" s="187"/>
      <c r="G1026" s="365"/>
      <c r="H1026" s="365"/>
      <c r="I1026" s="177"/>
    </row>
    <row r="1027" spans="2:9">
      <c r="B1027" s="23"/>
      <c r="C1027" s="177"/>
      <c r="D1027" s="183"/>
      <c r="E1027" s="187"/>
      <c r="F1027" s="187"/>
      <c r="G1027" s="365"/>
      <c r="H1027" s="365"/>
      <c r="I1027" s="177"/>
    </row>
    <row r="1028" spans="2:9">
      <c r="B1028" s="23"/>
      <c r="C1028" s="177"/>
      <c r="D1028" s="183"/>
      <c r="E1028" s="187"/>
      <c r="F1028" s="187"/>
      <c r="G1028" s="365"/>
      <c r="H1028" s="365"/>
      <c r="I1028" s="177"/>
    </row>
    <row r="1029" spans="2:9">
      <c r="B1029" s="23"/>
      <c r="C1029" s="177"/>
      <c r="D1029" s="183"/>
      <c r="E1029" s="187"/>
      <c r="F1029" s="187"/>
      <c r="G1029" s="365"/>
      <c r="H1029" s="365"/>
      <c r="I1029" s="177"/>
    </row>
    <row r="1030" spans="2:9">
      <c r="B1030" s="23"/>
      <c r="C1030" s="177"/>
      <c r="D1030" s="183"/>
      <c r="E1030" s="187"/>
      <c r="F1030" s="187"/>
      <c r="G1030" s="365"/>
      <c r="H1030" s="365"/>
      <c r="I1030" s="177"/>
    </row>
    <row r="1031" spans="2:9">
      <c r="B1031" s="23"/>
      <c r="C1031" s="177"/>
      <c r="D1031" s="183"/>
      <c r="E1031" s="187"/>
      <c r="F1031" s="187"/>
      <c r="G1031" s="365"/>
      <c r="H1031" s="365"/>
      <c r="I1031" s="177"/>
    </row>
    <row r="1032" spans="2:9">
      <c r="B1032" s="23"/>
      <c r="C1032" s="177"/>
      <c r="D1032" s="183"/>
      <c r="E1032" s="187"/>
      <c r="F1032" s="187"/>
      <c r="G1032" s="365"/>
      <c r="H1032" s="365"/>
      <c r="I1032" s="177"/>
    </row>
    <row r="1033" spans="2:9">
      <c r="B1033" s="23"/>
      <c r="C1033" s="177"/>
      <c r="D1033" s="183"/>
      <c r="E1033" s="187"/>
      <c r="F1033" s="187"/>
      <c r="G1033" s="365"/>
      <c r="H1033" s="365"/>
      <c r="I1033" s="177"/>
    </row>
    <row r="1034" spans="2:9">
      <c r="B1034" s="23"/>
      <c r="C1034" s="177"/>
      <c r="D1034" s="183"/>
      <c r="E1034" s="187"/>
      <c r="F1034" s="187"/>
      <c r="G1034" s="365"/>
      <c r="H1034" s="365"/>
      <c r="I1034" s="177"/>
    </row>
    <row r="1035" spans="2:9">
      <c r="B1035" s="23"/>
      <c r="C1035" s="177"/>
      <c r="D1035" s="183"/>
      <c r="E1035" s="187"/>
      <c r="F1035" s="187"/>
      <c r="G1035" s="365"/>
      <c r="H1035" s="365"/>
      <c r="I1035" s="177"/>
    </row>
    <row r="1036" spans="2:9">
      <c r="B1036" s="23"/>
      <c r="C1036" s="177"/>
      <c r="D1036" s="183"/>
      <c r="E1036" s="187"/>
      <c r="F1036" s="187"/>
      <c r="G1036" s="365"/>
      <c r="H1036" s="365"/>
      <c r="I1036" s="177"/>
    </row>
    <row r="1037" spans="2:9">
      <c r="B1037" s="23"/>
      <c r="C1037" s="177"/>
      <c r="D1037" s="183"/>
      <c r="E1037" s="187"/>
      <c r="F1037" s="187"/>
      <c r="G1037" s="365"/>
      <c r="H1037" s="365"/>
      <c r="I1037" s="177"/>
    </row>
    <row r="1038" spans="2:9">
      <c r="B1038" s="23"/>
      <c r="C1038" s="177"/>
      <c r="D1038" s="183"/>
      <c r="E1038" s="187"/>
      <c r="F1038" s="187"/>
      <c r="G1038" s="365"/>
      <c r="H1038" s="365"/>
      <c r="I1038" s="177"/>
    </row>
    <row r="1039" spans="2:9">
      <c r="B1039" s="23"/>
      <c r="C1039" s="177"/>
      <c r="D1039" s="183"/>
      <c r="E1039" s="187"/>
      <c r="F1039" s="187"/>
      <c r="G1039" s="365"/>
      <c r="H1039" s="365"/>
      <c r="I1039" s="177"/>
    </row>
    <row r="1040" spans="2:9">
      <c r="B1040" s="23"/>
      <c r="C1040" s="177"/>
      <c r="D1040" s="183"/>
      <c r="E1040" s="187"/>
      <c r="F1040" s="187"/>
      <c r="G1040" s="365"/>
      <c r="H1040" s="365"/>
      <c r="I1040" s="177"/>
    </row>
    <row r="1041" spans="2:9">
      <c r="B1041" s="23"/>
      <c r="C1041" s="177"/>
      <c r="D1041" s="183"/>
      <c r="E1041" s="187"/>
      <c r="F1041" s="187"/>
      <c r="G1041" s="365"/>
      <c r="H1041" s="365"/>
      <c r="I1041" s="177"/>
    </row>
    <row r="1042" spans="2:9">
      <c r="B1042" s="23"/>
      <c r="C1042" s="177"/>
      <c r="D1042" s="183"/>
      <c r="E1042" s="187"/>
      <c r="F1042" s="187"/>
      <c r="G1042" s="365"/>
      <c r="H1042" s="365"/>
      <c r="I1042" s="177"/>
    </row>
    <row r="1043" spans="2:9">
      <c r="B1043" s="23"/>
      <c r="C1043" s="177"/>
      <c r="D1043" s="183"/>
      <c r="E1043" s="187"/>
      <c r="F1043" s="187"/>
      <c r="G1043" s="365"/>
      <c r="H1043" s="365"/>
      <c r="I1043" s="177"/>
    </row>
    <row r="1044" spans="2:9">
      <c r="B1044" s="23"/>
      <c r="C1044" s="177"/>
      <c r="D1044" s="183"/>
      <c r="E1044" s="187"/>
      <c r="F1044" s="187"/>
      <c r="G1044" s="365"/>
      <c r="H1044" s="365"/>
      <c r="I1044" s="177"/>
    </row>
    <row r="1045" spans="2:9">
      <c r="B1045" s="23"/>
      <c r="C1045" s="177"/>
      <c r="D1045" s="183"/>
      <c r="E1045" s="187"/>
      <c r="F1045" s="187"/>
      <c r="G1045" s="365"/>
      <c r="H1045" s="365"/>
      <c r="I1045" s="177"/>
    </row>
    <row r="1046" spans="2:9">
      <c r="B1046" s="23"/>
      <c r="C1046" s="177"/>
      <c r="D1046" s="183"/>
      <c r="E1046" s="187"/>
      <c r="F1046" s="187"/>
      <c r="G1046" s="365"/>
      <c r="H1046" s="365"/>
      <c r="I1046" s="177"/>
    </row>
    <row r="1047" spans="2:9">
      <c r="B1047" s="23"/>
      <c r="C1047" s="177"/>
      <c r="D1047" s="183"/>
      <c r="E1047" s="187"/>
      <c r="F1047" s="187"/>
      <c r="G1047" s="365"/>
      <c r="H1047" s="365"/>
      <c r="I1047" s="177"/>
    </row>
    <row r="1048" spans="2:9">
      <c r="B1048" s="23"/>
      <c r="C1048" s="177"/>
      <c r="D1048" s="183"/>
      <c r="E1048" s="187"/>
      <c r="F1048" s="187"/>
      <c r="G1048" s="365"/>
      <c r="H1048" s="365"/>
      <c r="I1048" s="177"/>
    </row>
    <row r="1049" spans="2:9">
      <c r="B1049" s="23"/>
      <c r="C1049" s="177"/>
      <c r="D1049" s="183"/>
      <c r="E1049" s="187"/>
      <c r="F1049" s="187"/>
      <c r="G1049" s="365"/>
      <c r="H1049" s="365"/>
      <c r="I1049" s="177"/>
    </row>
    <row r="1050" spans="2:9">
      <c r="B1050" s="23"/>
      <c r="C1050" s="177"/>
      <c r="D1050" s="183"/>
      <c r="E1050" s="187"/>
      <c r="F1050" s="187"/>
      <c r="G1050" s="365"/>
      <c r="H1050" s="365"/>
      <c r="I1050" s="177"/>
    </row>
    <row r="1051" spans="2:9">
      <c r="B1051" s="23"/>
      <c r="C1051" s="177"/>
      <c r="D1051" s="183"/>
      <c r="E1051" s="187"/>
      <c r="F1051" s="187"/>
      <c r="G1051" s="365"/>
      <c r="H1051" s="365"/>
      <c r="I1051" s="177"/>
    </row>
    <row r="1052" spans="2:9">
      <c r="B1052" s="23"/>
      <c r="C1052" s="177"/>
      <c r="D1052" s="183"/>
      <c r="E1052" s="187"/>
      <c r="F1052" s="187"/>
      <c r="G1052" s="365"/>
      <c r="H1052" s="365"/>
      <c r="I1052" s="177"/>
    </row>
    <row r="1053" spans="2:9">
      <c r="B1053" s="23"/>
      <c r="C1053" s="177"/>
      <c r="D1053" s="183"/>
      <c r="E1053" s="187"/>
      <c r="F1053" s="187"/>
      <c r="G1053" s="365"/>
      <c r="H1053" s="365"/>
      <c r="I1053" s="177"/>
    </row>
    <row r="1054" spans="2:9">
      <c r="B1054" s="23"/>
      <c r="C1054" s="177"/>
      <c r="D1054" s="183"/>
      <c r="E1054" s="187"/>
      <c r="F1054" s="187"/>
      <c r="G1054" s="365"/>
      <c r="H1054" s="365"/>
      <c r="I1054" s="177"/>
    </row>
    <row r="1055" spans="2:9">
      <c r="B1055" s="23"/>
      <c r="C1055" s="177"/>
      <c r="D1055" s="183"/>
      <c r="E1055" s="187"/>
      <c r="F1055" s="187"/>
      <c r="G1055" s="365"/>
      <c r="H1055" s="365"/>
      <c r="I1055" s="177"/>
    </row>
    <row r="1056" spans="2:9">
      <c r="B1056" s="23"/>
      <c r="C1056" s="177"/>
      <c r="D1056" s="183"/>
      <c r="E1056" s="187"/>
      <c r="F1056" s="187"/>
      <c r="G1056" s="365"/>
      <c r="H1056" s="365"/>
      <c r="I1056" s="177"/>
    </row>
    <row r="1057" spans="2:9">
      <c r="B1057" s="23"/>
      <c r="C1057" s="177"/>
      <c r="D1057" s="183"/>
      <c r="E1057" s="187"/>
      <c r="F1057" s="187"/>
      <c r="G1057" s="365"/>
      <c r="H1057" s="365"/>
      <c r="I1057" s="177"/>
    </row>
    <row r="1058" spans="2:9">
      <c r="B1058" s="23"/>
      <c r="C1058" s="177"/>
      <c r="D1058" s="183"/>
      <c r="E1058" s="187"/>
      <c r="F1058" s="187"/>
      <c r="G1058" s="365"/>
      <c r="H1058" s="365"/>
      <c r="I1058" s="177"/>
    </row>
    <row r="1059" spans="2:9">
      <c r="B1059" s="23"/>
      <c r="C1059" s="177"/>
      <c r="D1059" s="183"/>
      <c r="E1059" s="187"/>
      <c r="F1059" s="187"/>
      <c r="G1059" s="365"/>
      <c r="H1059" s="365"/>
      <c r="I1059" s="177"/>
    </row>
    <row r="1060" spans="2:9">
      <c r="B1060" s="23"/>
      <c r="C1060" s="177"/>
      <c r="D1060" s="183"/>
      <c r="E1060" s="187"/>
      <c r="F1060" s="187"/>
      <c r="G1060" s="365"/>
      <c r="H1060" s="365"/>
      <c r="I1060" s="177"/>
    </row>
    <row r="1061" spans="2:9">
      <c r="B1061" s="23"/>
      <c r="C1061" s="177"/>
      <c r="D1061" s="183"/>
      <c r="E1061" s="187"/>
      <c r="F1061" s="187"/>
      <c r="G1061" s="365"/>
      <c r="H1061" s="365"/>
      <c r="I1061" s="177"/>
    </row>
    <row r="1062" spans="2:9">
      <c r="B1062" s="23"/>
      <c r="C1062" s="177"/>
      <c r="D1062" s="183"/>
      <c r="E1062" s="187"/>
      <c r="F1062" s="187"/>
      <c r="G1062" s="365"/>
      <c r="H1062" s="365"/>
      <c r="I1062" s="177"/>
    </row>
    <row r="1063" spans="2:9">
      <c r="B1063" s="23"/>
      <c r="C1063" s="177"/>
      <c r="D1063" s="183"/>
      <c r="E1063" s="187"/>
      <c r="F1063" s="187"/>
      <c r="G1063" s="365"/>
      <c r="H1063" s="365"/>
      <c r="I1063" s="177"/>
    </row>
    <row r="1064" spans="2:9">
      <c r="B1064" s="23"/>
      <c r="C1064" s="177"/>
      <c r="D1064" s="183"/>
      <c r="E1064" s="187"/>
      <c r="F1064" s="187"/>
      <c r="G1064" s="365"/>
      <c r="H1064" s="365"/>
      <c r="I1064" s="177"/>
    </row>
    <row r="1065" spans="2:9">
      <c r="B1065" s="23"/>
      <c r="C1065" s="177"/>
      <c r="D1065" s="183"/>
      <c r="E1065" s="187"/>
      <c r="F1065" s="187"/>
      <c r="G1065" s="365"/>
      <c r="H1065" s="365"/>
      <c r="I1065" s="177"/>
    </row>
    <row r="1066" spans="2:9">
      <c r="B1066" s="23"/>
      <c r="C1066" s="177"/>
      <c r="D1066" s="183"/>
      <c r="E1066" s="187"/>
      <c r="F1066" s="187"/>
      <c r="G1066" s="365"/>
      <c r="H1066" s="365"/>
      <c r="I1066" s="177"/>
    </row>
    <row r="1067" spans="2:9">
      <c r="B1067" s="23"/>
      <c r="C1067" s="177"/>
      <c r="D1067" s="183"/>
      <c r="E1067" s="187"/>
      <c r="F1067" s="187"/>
      <c r="G1067" s="365"/>
      <c r="H1067" s="365"/>
      <c r="I1067" s="177"/>
    </row>
    <row r="1068" spans="2:9">
      <c r="B1068" s="23"/>
      <c r="C1068" s="177"/>
      <c r="D1068" s="183"/>
      <c r="E1068" s="187"/>
      <c r="F1068" s="187"/>
      <c r="G1068" s="365"/>
      <c r="H1068" s="365"/>
      <c r="I1068" s="177"/>
    </row>
    <row r="1069" spans="2:9">
      <c r="B1069" s="23"/>
      <c r="C1069" s="177"/>
      <c r="D1069" s="183"/>
      <c r="E1069" s="187"/>
      <c r="F1069" s="187"/>
      <c r="G1069" s="365"/>
      <c r="H1069" s="365"/>
      <c r="I1069" s="177"/>
    </row>
    <row r="1070" spans="2:9">
      <c r="B1070" s="23"/>
      <c r="C1070" s="177"/>
      <c r="D1070" s="183"/>
      <c r="E1070" s="187"/>
      <c r="F1070" s="187"/>
      <c r="G1070" s="365"/>
      <c r="H1070" s="365"/>
      <c r="I1070" s="177"/>
    </row>
    <row r="1071" spans="2:9">
      <c r="B1071" s="23"/>
      <c r="C1071" s="177"/>
      <c r="D1071" s="183"/>
      <c r="E1071" s="187"/>
      <c r="F1071" s="187"/>
      <c r="G1071" s="365"/>
      <c r="H1071" s="365"/>
      <c r="I1071" s="177"/>
    </row>
    <row r="1072" spans="2:9">
      <c r="B1072" s="23"/>
      <c r="C1072" s="177"/>
      <c r="D1072" s="183"/>
      <c r="E1072" s="187"/>
      <c r="F1072" s="187"/>
      <c r="G1072" s="365"/>
      <c r="H1072" s="365"/>
      <c r="I1072" s="177"/>
    </row>
    <row r="1073" spans="2:9">
      <c r="B1073" s="23"/>
      <c r="C1073" s="177"/>
      <c r="D1073" s="183"/>
      <c r="E1073" s="187"/>
      <c r="F1073" s="187"/>
      <c r="G1073" s="365"/>
      <c r="H1073" s="365"/>
      <c r="I1073" s="177"/>
    </row>
    <row r="1074" spans="2:9">
      <c r="B1074" s="23"/>
      <c r="C1074" s="177"/>
      <c r="D1074" s="183"/>
      <c r="E1074" s="187"/>
      <c r="F1074" s="187"/>
      <c r="G1074" s="365"/>
      <c r="H1074" s="365"/>
      <c r="I1074" s="177"/>
    </row>
    <row r="1075" spans="2:9">
      <c r="B1075" s="23"/>
      <c r="C1075" s="177"/>
      <c r="D1075" s="183"/>
      <c r="E1075" s="187"/>
      <c r="F1075" s="187"/>
      <c r="G1075" s="365"/>
      <c r="H1075" s="365"/>
      <c r="I1075" s="177"/>
    </row>
    <row r="1076" spans="2:9">
      <c r="B1076" s="23"/>
      <c r="C1076" s="177"/>
      <c r="D1076" s="183"/>
      <c r="E1076" s="187"/>
      <c r="F1076" s="187"/>
      <c r="G1076" s="365"/>
      <c r="H1076" s="365"/>
      <c r="I1076" s="177"/>
    </row>
    <row r="1077" spans="2:9">
      <c r="B1077" s="23"/>
      <c r="C1077" s="177"/>
      <c r="D1077" s="183"/>
      <c r="E1077" s="187"/>
      <c r="F1077" s="187"/>
      <c r="G1077" s="365"/>
      <c r="H1077" s="365"/>
      <c r="I1077" s="177"/>
    </row>
    <row r="1078" spans="2:9">
      <c r="B1078" s="23"/>
      <c r="C1078" s="177"/>
      <c r="D1078" s="183"/>
      <c r="E1078" s="187"/>
      <c r="F1078" s="187"/>
      <c r="G1078" s="365"/>
      <c r="H1078" s="365"/>
      <c r="I1078" s="177"/>
    </row>
    <row r="1079" spans="2:9">
      <c r="B1079" s="23"/>
      <c r="C1079" s="177"/>
      <c r="D1079" s="183"/>
      <c r="E1079" s="187"/>
      <c r="F1079" s="187"/>
      <c r="G1079" s="365"/>
      <c r="H1079" s="365"/>
      <c r="I1079" s="177"/>
    </row>
    <row r="1080" spans="2:9">
      <c r="B1080" s="23"/>
      <c r="C1080" s="177"/>
      <c r="D1080" s="183"/>
      <c r="E1080" s="187"/>
      <c r="F1080" s="187"/>
      <c r="G1080" s="365"/>
      <c r="H1080" s="365"/>
      <c r="I1080" s="177"/>
    </row>
    <row r="1081" spans="2:9">
      <c r="B1081" s="23"/>
      <c r="C1081" s="177"/>
      <c r="D1081" s="183"/>
      <c r="E1081" s="187"/>
      <c r="F1081" s="187"/>
      <c r="G1081" s="365"/>
      <c r="H1081" s="365"/>
      <c r="I1081" s="177"/>
    </row>
    <row r="1082" spans="2:9">
      <c r="B1082" s="23"/>
      <c r="C1082" s="177"/>
      <c r="D1082" s="183"/>
      <c r="E1082" s="187"/>
      <c r="F1082" s="187"/>
      <c r="G1082" s="365"/>
      <c r="H1082" s="365"/>
      <c r="I1082" s="177"/>
    </row>
    <row r="1083" spans="2:9">
      <c r="B1083" s="23"/>
      <c r="C1083" s="177"/>
      <c r="D1083" s="183"/>
      <c r="E1083" s="187"/>
      <c r="F1083" s="187"/>
      <c r="G1083" s="365"/>
      <c r="H1083" s="365"/>
      <c r="I1083" s="177"/>
    </row>
    <row r="1084" spans="2:9">
      <c r="B1084" s="23"/>
      <c r="C1084" s="177"/>
      <c r="D1084" s="183"/>
      <c r="E1084" s="187"/>
      <c r="F1084" s="187"/>
      <c r="G1084" s="365"/>
      <c r="H1084" s="365"/>
      <c r="I1084" s="177"/>
    </row>
    <row r="1085" spans="2:9">
      <c r="B1085" s="23"/>
      <c r="C1085" s="177"/>
      <c r="D1085" s="183"/>
      <c r="E1085" s="187"/>
      <c r="F1085" s="187"/>
      <c r="G1085" s="365"/>
      <c r="H1085" s="365"/>
      <c r="I1085" s="177"/>
    </row>
    <row r="1086" spans="2:9">
      <c r="B1086" s="23"/>
      <c r="C1086" s="177"/>
      <c r="D1086" s="183"/>
      <c r="E1086" s="187"/>
      <c r="F1086" s="187"/>
      <c r="G1086" s="365"/>
      <c r="H1086" s="365"/>
      <c r="I1086" s="177"/>
    </row>
    <row r="1087" spans="2:9">
      <c r="B1087" s="23"/>
      <c r="C1087" s="177"/>
      <c r="D1087" s="183"/>
      <c r="E1087" s="187"/>
      <c r="F1087" s="187"/>
      <c r="G1087" s="365"/>
      <c r="H1087" s="365"/>
      <c r="I1087" s="177"/>
    </row>
    <row r="1088" spans="2:9">
      <c r="B1088" s="23"/>
      <c r="C1088" s="177"/>
      <c r="D1088" s="183"/>
      <c r="E1088" s="187"/>
      <c r="F1088" s="187"/>
      <c r="G1088" s="365"/>
      <c r="H1088" s="365"/>
      <c r="I1088" s="177"/>
    </row>
    <row r="1089" spans="2:9">
      <c r="B1089" s="23"/>
      <c r="C1089" s="177"/>
      <c r="D1089" s="183"/>
      <c r="E1089" s="187"/>
      <c r="F1089" s="187"/>
      <c r="G1089" s="365"/>
      <c r="H1089" s="365"/>
      <c r="I1089" s="177"/>
    </row>
    <row r="1090" spans="2:9">
      <c r="B1090" s="23"/>
      <c r="C1090" s="177"/>
      <c r="D1090" s="183"/>
      <c r="E1090" s="187"/>
      <c r="F1090" s="187"/>
      <c r="G1090" s="365"/>
      <c r="H1090" s="365"/>
      <c r="I1090" s="177"/>
    </row>
    <row r="1091" spans="2:9">
      <c r="B1091" s="23"/>
      <c r="C1091" s="177"/>
      <c r="D1091" s="183"/>
      <c r="E1091" s="187"/>
      <c r="F1091" s="187"/>
      <c r="G1091" s="365"/>
      <c r="H1091" s="365"/>
      <c r="I1091" s="177"/>
    </row>
    <row r="1092" spans="2:9">
      <c r="B1092" s="23"/>
      <c r="C1092" s="177"/>
      <c r="D1092" s="183"/>
      <c r="E1092" s="187"/>
      <c r="F1092" s="187"/>
      <c r="G1092" s="365"/>
      <c r="H1092" s="365"/>
      <c r="I1092" s="177"/>
    </row>
    <row r="1093" spans="2:9">
      <c r="B1093" s="23"/>
      <c r="C1093" s="177"/>
      <c r="D1093" s="183"/>
      <c r="E1093" s="187"/>
      <c r="F1093" s="187"/>
      <c r="G1093" s="365"/>
      <c r="H1093" s="365"/>
      <c r="I1093" s="177"/>
    </row>
    <row r="1094" spans="2:9">
      <c r="B1094" s="23"/>
      <c r="C1094" s="177"/>
      <c r="D1094" s="183"/>
      <c r="E1094" s="187"/>
      <c r="F1094" s="187"/>
      <c r="G1094" s="365"/>
      <c r="H1094" s="365"/>
      <c r="I1094" s="177"/>
    </row>
    <row r="1095" spans="2:9">
      <c r="B1095" s="23"/>
      <c r="C1095" s="177"/>
      <c r="D1095" s="183"/>
      <c r="E1095" s="187"/>
      <c r="F1095" s="187"/>
      <c r="G1095" s="365"/>
      <c r="H1095" s="365"/>
      <c r="I1095" s="177"/>
    </row>
    <row r="1096" spans="2:9">
      <c r="B1096" s="23"/>
      <c r="C1096" s="177"/>
      <c r="D1096" s="183"/>
      <c r="E1096" s="187"/>
      <c r="F1096" s="187"/>
      <c r="G1096" s="365"/>
      <c r="H1096" s="365"/>
      <c r="I1096" s="177"/>
    </row>
    <row r="1097" spans="2:9">
      <c r="B1097" s="23"/>
      <c r="C1097" s="177"/>
      <c r="D1097" s="183"/>
      <c r="E1097" s="187"/>
      <c r="F1097" s="187"/>
      <c r="G1097" s="365"/>
      <c r="H1097" s="365"/>
      <c r="I1097" s="177"/>
    </row>
    <row r="1098" spans="2:9">
      <c r="B1098" s="23"/>
      <c r="C1098" s="177"/>
      <c r="D1098" s="183"/>
      <c r="E1098" s="187"/>
      <c r="F1098" s="187"/>
      <c r="G1098" s="365"/>
      <c r="H1098" s="365"/>
      <c r="I1098" s="177"/>
    </row>
    <row r="1099" spans="2:9">
      <c r="B1099" s="23"/>
      <c r="C1099" s="177"/>
      <c r="D1099" s="183"/>
      <c r="E1099" s="187"/>
      <c r="F1099" s="187"/>
      <c r="G1099" s="365"/>
      <c r="H1099" s="365"/>
      <c r="I1099" s="177"/>
    </row>
    <row r="1100" spans="2:9">
      <c r="B1100" s="23"/>
      <c r="C1100" s="177"/>
      <c r="D1100" s="183"/>
      <c r="E1100" s="187"/>
      <c r="F1100" s="187"/>
      <c r="G1100" s="365"/>
      <c r="H1100" s="365"/>
      <c r="I1100" s="177"/>
    </row>
    <row r="1101" spans="2:9">
      <c r="B1101" s="23"/>
      <c r="C1101" s="177"/>
      <c r="D1101" s="183"/>
      <c r="E1101" s="187"/>
      <c r="F1101" s="187"/>
      <c r="G1101" s="365"/>
      <c r="H1101" s="365"/>
      <c r="I1101" s="177"/>
    </row>
    <row r="1102" spans="2:9">
      <c r="B1102" s="23"/>
      <c r="C1102" s="177"/>
      <c r="D1102" s="183"/>
      <c r="E1102" s="187"/>
      <c r="F1102" s="187"/>
      <c r="G1102" s="365"/>
      <c r="H1102" s="365"/>
      <c r="I1102" s="177"/>
    </row>
    <row r="1103" spans="2:9">
      <c r="B1103" s="23"/>
      <c r="C1103" s="177"/>
      <c r="D1103" s="183"/>
      <c r="E1103" s="187"/>
      <c r="F1103" s="187"/>
      <c r="G1103" s="365"/>
      <c r="H1103" s="365"/>
      <c r="I1103" s="177"/>
    </row>
    <row r="1104" spans="2:9">
      <c r="B1104" s="23"/>
      <c r="C1104" s="177"/>
      <c r="D1104" s="183"/>
      <c r="E1104" s="187"/>
      <c r="F1104" s="187"/>
      <c r="G1104" s="365"/>
      <c r="H1104" s="365"/>
      <c r="I1104" s="177"/>
    </row>
    <row r="1105" spans="2:9">
      <c r="B1105" s="23"/>
      <c r="C1105" s="177"/>
      <c r="D1105" s="183"/>
      <c r="E1105" s="187"/>
      <c r="F1105" s="187"/>
      <c r="G1105" s="365"/>
      <c r="H1105" s="365"/>
      <c r="I1105" s="177"/>
    </row>
    <row r="1106" spans="2:9">
      <c r="B1106" s="23"/>
      <c r="C1106" s="177"/>
      <c r="D1106" s="183"/>
      <c r="E1106" s="187"/>
      <c r="F1106" s="187"/>
      <c r="G1106" s="365"/>
      <c r="H1106" s="365"/>
      <c r="I1106" s="177"/>
    </row>
    <row r="1107" spans="2:9">
      <c r="B1107" s="23"/>
      <c r="C1107" s="177"/>
      <c r="D1107" s="183"/>
      <c r="E1107" s="187"/>
      <c r="F1107" s="187"/>
      <c r="G1107" s="365"/>
      <c r="H1107" s="365"/>
      <c r="I1107" s="177"/>
    </row>
    <row r="1108" spans="2:9">
      <c r="B1108" s="23"/>
      <c r="C1108" s="177"/>
      <c r="D1108" s="183"/>
      <c r="E1108" s="187"/>
      <c r="F1108" s="187"/>
      <c r="G1108" s="365"/>
      <c r="H1108" s="365"/>
      <c r="I1108" s="177"/>
    </row>
    <row r="1109" spans="2:9">
      <c r="B1109" s="23"/>
      <c r="C1109" s="177"/>
      <c r="D1109" s="183"/>
      <c r="E1109" s="187"/>
      <c r="F1109" s="187"/>
      <c r="G1109" s="365"/>
      <c r="H1109" s="365"/>
      <c r="I1109" s="177"/>
    </row>
    <row r="1110" spans="2:9">
      <c r="B1110" s="23"/>
      <c r="C1110" s="177"/>
      <c r="D1110" s="183"/>
      <c r="E1110" s="187"/>
      <c r="F1110" s="187"/>
      <c r="G1110" s="365"/>
      <c r="H1110" s="365"/>
      <c r="I1110" s="177"/>
    </row>
    <row r="1111" spans="2:9">
      <c r="B1111" s="23"/>
      <c r="C1111" s="177"/>
      <c r="D1111" s="183"/>
      <c r="E1111" s="187"/>
      <c r="F1111" s="187"/>
      <c r="G1111" s="365"/>
      <c r="H1111" s="365"/>
      <c r="I1111" s="177"/>
    </row>
    <row r="1112" spans="2:9">
      <c r="B1112" s="23"/>
      <c r="C1112" s="177"/>
      <c r="D1112" s="183"/>
      <c r="E1112" s="187"/>
      <c r="F1112" s="187"/>
      <c r="G1112" s="365"/>
      <c r="H1112" s="365"/>
      <c r="I1112" s="177"/>
    </row>
    <row r="1113" spans="2:9">
      <c r="B1113" s="23"/>
      <c r="C1113" s="177"/>
      <c r="D1113" s="183"/>
      <c r="E1113" s="187"/>
      <c r="F1113" s="187"/>
      <c r="G1113" s="365"/>
      <c r="H1113" s="365"/>
      <c r="I1113" s="177"/>
    </row>
    <row r="1114" spans="2:9">
      <c r="B1114" s="23"/>
      <c r="C1114" s="177"/>
      <c r="D1114" s="183"/>
      <c r="E1114" s="187"/>
      <c r="F1114" s="187"/>
      <c r="G1114" s="365"/>
      <c r="H1114" s="365"/>
      <c r="I1114" s="177"/>
    </row>
    <row r="1115" spans="2:9">
      <c r="B1115" s="23"/>
      <c r="C1115" s="177"/>
      <c r="D1115" s="183"/>
      <c r="E1115" s="187"/>
      <c r="F1115" s="187"/>
      <c r="G1115" s="365"/>
      <c r="H1115" s="365"/>
      <c r="I1115" s="177"/>
    </row>
    <row r="1116" spans="2:9">
      <c r="B1116" s="23"/>
      <c r="C1116" s="177"/>
      <c r="D1116" s="183"/>
      <c r="E1116" s="187"/>
      <c r="F1116" s="187"/>
      <c r="G1116" s="365"/>
      <c r="H1116" s="365"/>
      <c r="I1116" s="177"/>
    </row>
    <row r="1117" spans="2:9">
      <c r="B1117" s="23"/>
      <c r="C1117" s="177"/>
      <c r="D1117" s="183"/>
      <c r="E1117" s="187"/>
      <c r="F1117" s="187"/>
      <c r="G1117" s="365"/>
      <c r="H1117" s="365"/>
      <c r="I1117" s="177"/>
    </row>
    <row r="1118" spans="2:9">
      <c r="B1118" s="23"/>
      <c r="C1118" s="177"/>
      <c r="D1118" s="183"/>
      <c r="E1118" s="187"/>
      <c r="F1118" s="187"/>
      <c r="G1118" s="365"/>
      <c r="H1118" s="365"/>
      <c r="I1118" s="177"/>
    </row>
    <row r="1119" spans="2:9">
      <c r="B1119" s="23"/>
      <c r="C1119" s="177"/>
      <c r="D1119" s="183"/>
      <c r="E1119" s="187"/>
      <c r="F1119" s="187"/>
      <c r="G1119" s="365"/>
      <c r="H1119" s="365"/>
      <c r="I1119" s="177"/>
    </row>
    <row r="1120" spans="2:9">
      <c r="B1120" s="23"/>
      <c r="C1120" s="177"/>
      <c r="D1120" s="183"/>
      <c r="E1120" s="187"/>
      <c r="F1120" s="187"/>
      <c r="G1120" s="365"/>
      <c r="H1120" s="365"/>
      <c r="I1120" s="177"/>
    </row>
    <row r="1121" spans="2:9">
      <c r="B1121" s="23"/>
      <c r="C1121" s="177"/>
      <c r="D1121" s="183"/>
      <c r="E1121" s="187"/>
      <c r="F1121" s="187"/>
      <c r="G1121" s="365"/>
      <c r="H1121" s="365"/>
      <c r="I1121" s="177"/>
    </row>
    <row r="1122" spans="2:9">
      <c r="B1122" s="23"/>
      <c r="C1122" s="177"/>
      <c r="D1122" s="183"/>
      <c r="E1122" s="187"/>
      <c r="F1122" s="187"/>
      <c r="G1122" s="365"/>
      <c r="H1122" s="365"/>
      <c r="I1122" s="177"/>
    </row>
    <row r="1123" spans="2:9">
      <c r="B1123" s="23"/>
      <c r="C1123" s="177"/>
      <c r="D1123" s="183"/>
      <c r="E1123" s="187"/>
      <c r="F1123" s="187"/>
      <c r="G1123" s="365"/>
      <c r="H1123" s="365"/>
      <c r="I1123" s="177"/>
    </row>
    <row r="1124" spans="2:9">
      <c r="B1124" s="23"/>
      <c r="C1124" s="177"/>
      <c r="D1124" s="183"/>
      <c r="E1124" s="187"/>
      <c r="F1124" s="187"/>
      <c r="G1124" s="365"/>
      <c r="H1124" s="365"/>
      <c r="I1124" s="177"/>
    </row>
    <row r="1125" spans="2:9">
      <c r="B1125" s="23"/>
      <c r="C1125" s="177"/>
      <c r="D1125" s="183"/>
      <c r="E1125" s="187"/>
      <c r="F1125" s="187"/>
      <c r="G1125" s="365"/>
      <c r="H1125" s="365"/>
      <c r="I1125" s="177"/>
    </row>
    <row r="1126" spans="2:9">
      <c r="B1126" s="23"/>
      <c r="C1126" s="177"/>
      <c r="D1126" s="183"/>
      <c r="E1126" s="187"/>
      <c r="F1126" s="187"/>
      <c r="G1126" s="365"/>
      <c r="H1126" s="365"/>
      <c r="I1126" s="177"/>
    </row>
    <row r="1127" spans="2:9">
      <c r="B1127" s="23"/>
      <c r="C1127" s="177"/>
      <c r="D1127" s="183"/>
      <c r="E1127" s="187"/>
      <c r="F1127" s="187"/>
      <c r="G1127" s="365"/>
      <c r="H1127" s="365"/>
      <c r="I1127" s="177"/>
    </row>
    <row r="1128" spans="2:9">
      <c r="B1128" s="23"/>
      <c r="C1128" s="177"/>
      <c r="D1128" s="183"/>
      <c r="E1128" s="187"/>
      <c r="F1128" s="187"/>
      <c r="G1128" s="365"/>
      <c r="H1128" s="365"/>
      <c r="I1128" s="177"/>
    </row>
    <row r="1129" spans="2:9">
      <c r="B1129" s="23"/>
      <c r="C1129" s="177"/>
      <c r="D1129" s="183"/>
      <c r="E1129" s="187"/>
      <c r="F1129" s="187"/>
      <c r="G1129" s="365"/>
      <c r="H1129" s="365"/>
      <c r="I1129" s="177"/>
    </row>
    <row r="1130" spans="2:9">
      <c r="B1130" s="23"/>
      <c r="C1130" s="177"/>
      <c r="D1130" s="183"/>
      <c r="E1130" s="187"/>
      <c r="F1130" s="187"/>
      <c r="G1130" s="365"/>
      <c r="H1130" s="365"/>
      <c r="I1130" s="177"/>
    </row>
    <row r="1131" spans="2:9">
      <c r="B1131" s="23"/>
      <c r="C1131" s="177"/>
      <c r="D1131" s="183"/>
      <c r="E1131" s="187"/>
      <c r="F1131" s="187"/>
      <c r="G1131" s="365"/>
      <c r="H1131" s="365"/>
      <c r="I1131" s="177"/>
    </row>
    <row r="1132" spans="2:9">
      <c r="B1132" s="23"/>
      <c r="C1132" s="177"/>
      <c r="D1132" s="183"/>
      <c r="E1132" s="187"/>
      <c r="F1132" s="187"/>
      <c r="G1132" s="365"/>
      <c r="H1132" s="365"/>
      <c r="I1132" s="177"/>
    </row>
    <row r="1133" spans="2:9">
      <c r="B1133" s="23"/>
      <c r="C1133" s="177"/>
      <c r="D1133" s="183"/>
      <c r="E1133" s="187"/>
      <c r="F1133" s="187"/>
      <c r="G1133" s="365"/>
      <c r="H1133" s="365"/>
      <c r="I1133" s="177"/>
    </row>
    <row r="1134" spans="2:9">
      <c r="B1134" s="23"/>
      <c r="C1134" s="177"/>
      <c r="D1134" s="183"/>
      <c r="E1134" s="187"/>
      <c r="F1134" s="187"/>
      <c r="G1134" s="365"/>
      <c r="H1134" s="365"/>
      <c r="I1134" s="177"/>
    </row>
    <row r="1135" spans="2:9">
      <c r="B1135" s="23"/>
      <c r="C1135" s="177"/>
      <c r="D1135" s="183"/>
      <c r="E1135" s="187"/>
      <c r="F1135" s="187"/>
      <c r="G1135" s="365"/>
      <c r="H1135" s="365"/>
      <c r="I1135" s="177"/>
    </row>
    <row r="1136" spans="2:9">
      <c r="B1136" s="23"/>
      <c r="C1136" s="177"/>
      <c r="D1136" s="183"/>
      <c r="E1136" s="187"/>
      <c r="F1136" s="187"/>
      <c r="G1136" s="365"/>
      <c r="H1136" s="365"/>
      <c r="I1136" s="177"/>
    </row>
    <row r="1137" spans="2:9">
      <c r="B1137" s="23"/>
      <c r="C1137" s="177"/>
      <c r="D1137" s="183"/>
      <c r="E1137" s="187"/>
      <c r="F1137" s="187"/>
      <c r="G1137" s="365"/>
      <c r="H1137" s="365"/>
      <c r="I1137" s="177"/>
    </row>
    <row r="1138" spans="2:9">
      <c r="B1138" s="23"/>
      <c r="C1138" s="177"/>
      <c r="D1138" s="183"/>
      <c r="E1138" s="187"/>
      <c r="F1138" s="187"/>
      <c r="G1138" s="365"/>
      <c r="H1138" s="365"/>
      <c r="I1138" s="177"/>
    </row>
    <row r="1139" spans="2:9">
      <c r="B1139" s="23"/>
      <c r="C1139" s="177"/>
      <c r="D1139" s="183"/>
      <c r="E1139" s="187"/>
      <c r="F1139" s="187"/>
      <c r="G1139" s="365"/>
      <c r="H1139" s="365"/>
      <c r="I1139" s="177"/>
    </row>
    <row r="1140" spans="2:9">
      <c r="B1140" s="23"/>
      <c r="C1140" s="177"/>
      <c r="D1140" s="183"/>
      <c r="E1140" s="187"/>
      <c r="F1140" s="187"/>
      <c r="G1140" s="365"/>
      <c r="H1140" s="365"/>
      <c r="I1140" s="177"/>
    </row>
    <row r="1141" spans="2:9">
      <c r="B1141" s="23"/>
      <c r="C1141" s="177"/>
      <c r="D1141" s="183"/>
      <c r="E1141" s="187"/>
      <c r="F1141" s="187"/>
      <c r="G1141" s="365"/>
      <c r="H1141" s="365"/>
      <c r="I1141" s="177"/>
    </row>
    <row r="1142" spans="2:9">
      <c r="B1142" s="23"/>
      <c r="C1142" s="177"/>
      <c r="D1142" s="183"/>
      <c r="E1142" s="187"/>
      <c r="F1142" s="187"/>
      <c r="G1142" s="365"/>
      <c r="H1142" s="365"/>
      <c r="I1142" s="177"/>
    </row>
    <row r="1143" spans="2:9">
      <c r="B1143" s="23"/>
      <c r="C1143" s="177"/>
      <c r="D1143" s="183"/>
      <c r="E1143" s="187"/>
      <c r="F1143" s="187"/>
      <c r="G1143" s="365"/>
      <c r="H1143" s="365"/>
      <c r="I1143" s="177"/>
    </row>
    <row r="1144" spans="2:9">
      <c r="B1144" s="23"/>
      <c r="C1144" s="177"/>
      <c r="D1144" s="183"/>
      <c r="E1144" s="187"/>
      <c r="F1144" s="187"/>
      <c r="G1144" s="365"/>
      <c r="H1144" s="365"/>
      <c r="I1144" s="177"/>
    </row>
    <row r="1145" spans="2:9">
      <c r="B1145" s="23"/>
      <c r="C1145" s="177"/>
      <c r="D1145" s="183"/>
      <c r="E1145" s="187"/>
      <c r="F1145" s="187"/>
      <c r="G1145" s="365"/>
      <c r="H1145" s="365"/>
      <c r="I1145" s="177"/>
    </row>
    <row r="1146" spans="2:9">
      <c r="B1146" s="23"/>
      <c r="C1146" s="177"/>
      <c r="D1146" s="183"/>
      <c r="E1146" s="187"/>
      <c r="F1146" s="187"/>
      <c r="G1146" s="365"/>
      <c r="H1146" s="365"/>
      <c r="I1146" s="177"/>
    </row>
    <row r="1147" spans="2:9">
      <c r="B1147" s="23"/>
      <c r="C1147" s="177"/>
      <c r="D1147" s="183"/>
      <c r="E1147" s="187"/>
      <c r="F1147" s="187"/>
      <c r="G1147" s="365"/>
      <c r="H1147" s="365"/>
      <c r="I1147" s="177"/>
    </row>
    <row r="1148" spans="2:9">
      <c r="B1148" s="23"/>
      <c r="C1148" s="177"/>
      <c r="D1148" s="183"/>
      <c r="E1148" s="187"/>
      <c r="F1148" s="187"/>
      <c r="G1148" s="365"/>
      <c r="H1148" s="365"/>
      <c r="I1148" s="177"/>
    </row>
    <row r="1149" spans="2:9">
      <c r="B1149" s="23"/>
      <c r="C1149" s="177"/>
      <c r="D1149" s="183"/>
      <c r="E1149" s="187"/>
      <c r="F1149" s="187"/>
      <c r="G1149" s="365"/>
      <c r="H1149" s="365"/>
      <c r="I1149" s="177"/>
    </row>
    <row r="1150" spans="2:9">
      <c r="B1150" s="23"/>
      <c r="C1150" s="177"/>
      <c r="D1150" s="183"/>
      <c r="E1150" s="187"/>
      <c r="F1150" s="187"/>
      <c r="G1150" s="365"/>
      <c r="H1150" s="365"/>
      <c r="I1150" s="177"/>
    </row>
    <row r="1151" spans="2:9">
      <c r="B1151" s="23"/>
      <c r="C1151" s="177"/>
      <c r="D1151" s="183"/>
      <c r="E1151" s="187"/>
      <c r="F1151" s="187"/>
      <c r="G1151" s="365"/>
      <c r="H1151" s="365"/>
      <c r="I1151" s="177"/>
    </row>
    <row r="1152" spans="2:9">
      <c r="B1152" s="372"/>
      <c r="C1152" s="177"/>
      <c r="D1152" s="183"/>
      <c r="E1152" s="187"/>
      <c r="F1152" s="187"/>
      <c r="G1152" s="365"/>
      <c r="H1152" s="365"/>
      <c r="I1152" s="177"/>
    </row>
    <row r="1153" spans="2:9">
      <c r="B1153" s="372"/>
      <c r="C1153" s="177"/>
      <c r="D1153" s="183"/>
      <c r="E1153" s="187"/>
      <c r="F1153" s="187"/>
      <c r="G1153" s="365"/>
      <c r="H1153" s="365"/>
      <c r="I1153" s="177"/>
    </row>
    <row r="1154" spans="2:9">
      <c r="B1154" s="372"/>
      <c r="C1154" s="177"/>
      <c r="D1154" s="183"/>
      <c r="E1154" s="187"/>
      <c r="F1154" s="187"/>
      <c r="G1154" s="365"/>
      <c r="H1154" s="365"/>
      <c r="I1154" s="177"/>
    </row>
    <row r="1155" spans="2:9">
      <c r="B1155" s="372"/>
      <c r="C1155" s="177"/>
      <c r="D1155" s="183"/>
      <c r="E1155" s="187"/>
      <c r="F1155" s="187"/>
      <c r="G1155" s="365"/>
      <c r="H1155" s="365"/>
      <c r="I1155" s="177"/>
    </row>
    <row r="1156" spans="2:9">
      <c r="B1156" s="372"/>
      <c r="C1156" s="177"/>
      <c r="D1156" s="183"/>
      <c r="E1156" s="187"/>
      <c r="F1156" s="187"/>
      <c r="G1156" s="365"/>
      <c r="H1156" s="365"/>
      <c r="I1156" s="177"/>
    </row>
    <row r="1157" spans="2:9">
      <c r="B1157" s="372"/>
      <c r="C1157" s="177"/>
      <c r="D1157" s="183"/>
      <c r="E1157" s="187"/>
      <c r="F1157" s="187"/>
      <c r="G1157" s="365"/>
      <c r="H1157" s="365"/>
      <c r="I1157" s="177"/>
    </row>
    <row r="1158" spans="2:9">
      <c r="B1158" s="372"/>
      <c r="C1158" s="177"/>
      <c r="D1158" s="183"/>
      <c r="E1158" s="187"/>
      <c r="F1158" s="192"/>
      <c r="G1158" s="365"/>
      <c r="H1158" s="365"/>
      <c r="I1158" s="177"/>
    </row>
    <row r="1159" spans="2:9">
      <c r="B1159" s="372"/>
      <c r="C1159" s="177"/>
      <c r="D1159" s="183"/>
      <c r="E1159" s="187"/>
      <c r="F1159" s="192"/>
      <c r="G1159" s="365"/>
      <c r="H1159" s="365"/>
      <c r="I1159" s="177"/>
    </row>
    <row r="1160" spans="2:9">
      <c r="B1160" s="372"/>
      <c r="C1160" s="177"/>
      <c r="D1160" s="183"/>
      <c r="E1160" s="187"/>
      <c r="F1160" s="192"/>
      <c r="G1160" s="365"/>
      <c r="H1160" s="365"/>
      <c r="I1160" s="177"/>
    </row>
    <row r="1161" spans="2:9">
      <c r="B1161" s="372"/>
      <c r="C1161" s="177"/>
      <c r="D1161" s="183"/>
      <c r="E1161" s="187"/>
      <c r="F1161" s="192"/>
      <c r="G1161" s="365"/>
      <c r="H1161" s="365"/>
      <c r="I1161" s="177"/>
    </row>
    <row r="1162" spans="2:9">
      <c r="B1162" s="372"/>
      <c r="C1162" s="177"/>
      <c r="D1162" s="183"/>
      <c r="E1162" s="187"/>
      <c r="F1162" s="192"/>
      <c r="G1162" s="365"/>
      <c r="H1162" s="365"/>
      <c r="I1162" s="177"/>
    </row>
    <row r="1163" spans="2:9">
      <c r="B1163" s="372"/>
      <c r="C1163" s="177"/>
      <c r="D1163" s="183"/>
      <c r="E1163" s="187"/>
      <c r="F1163" s="192"/>
      <c r="G1163" s="365"/>
      <c r="H1163" s="365"/>
      <c r="I1163" s="177"/>
    </row>
    <row r="1164" spans="2:9">
      <c r="B1164" s="372"/>
      <c r="C1164" s="177"/>
      <c r="D1164" s="183"/>
      <c r="E1164" s="187"/>
      <c r="F1164" s="192"/>
      <c r="G1164" s="365"/>
      <c r="H1164" s="365"/>
      <c r="I1164" s="177"/>
    </row>
    <row r="1165" spans="2:9">
      <c r="B1165" s="372"/>
      <c r="C1165" s="177"/>
      <c r="D1165" s="183"/>
      <c r="E1165" s="187"/>
      <c r="F1165" s="192"/>
      <c r="G1165" s="365"/>
      <c r="H1165" s="365"/>
      <c r="I1165" s="177"/>
    </row>
    <row r="1166" spans="2:9">
      <c r="B1166" s="372"/>
      <c r="C1166" s="177"/>
      <c r="D1166" s="183"/>
      <c r="E1166" s="187"/>
      <c r="F1166" s="192"/>
      <c r="G1166" s="365"/>
      <c r="H1166" s="365"/>
      <c r="I1166" s="177"/>
    </row>
    <row r="1167" spans="2:9">
      <c r="B1167" s="372"/>
      <c r="C1167" s="177"/>
      <c r="D1167" s="183"/>
      <c r="E1167" s="187"/>
      <c r="F1167" s="192"/>
      <c r="G1167" s="365"/>
      <c r="H1167" s="365"/>
      <c r="I1167" s="177"/>
    </row>
    <row r="1168" spans="2:9">
      <c r="B1168" s="372"/>
      <c r="C1168" s="177"/>
      <c r="D1168" s="183"/>
      <c r="E1168" s="187"/>
      <c r="F1168" s="192"/>
      <c r="G1168" s="365"/>
      <c r="H1168" s="365"/>
      <c r="I1168" s="177"/>
    </row>
    <row r="1169" spans="2:9">
      <c r="B1169" s="372"/>
      <c r="C1169" s="177"/>
      <c r="D1169" s="183"/>
      <c r="E1169" s="187"/>
      <c r="F1169" s="192"/>
      <c r="G1169" s="365"/>
      <c r="H1169" s="365"/>
      <c r="I1169" s="177"/>
    </row>
    <row r="1170" spans="2:9">
      <c r="B1170" s="372"/>
      <c r="C1170" s="177"/>
      <c r="D1170" s="183"/>
      <c r="E1170" s="187"/>
      <c r="F1170" s="192"/>
      <c r="G1170" s="365"/>
      <c r="H1170" s="365"/>
      <c r="I1170" s="177"/>
    </row>
    <row r="1171" spans="2:9">
      <c r="B1171" s="372"/>
      <c r="C1171" s="177"/>
      <c r="D1171" s="183"/>
      <c r="E1171" s="187"/>
      <c r="F1171" s="192"/>
      <c r="G1171" s="365"/>
      <c r="H1171" s="365"/>
      <c r="I1171" s="177"/>
    </row>
    <row r="1172" spans="2:9">
      <c r="B1172" s="372"/>
      <c r="C1172" s="177"/>
      <c r="D1172" s="183"/>
      <c r="E1172" s="187"/>
      <c r="F1172" s="192"/>
      <c r="G1172" s="365"/>
      <c r="H1172" s="365"/>
      <c r="I1172" s="182"/>
    </row>
    <row r="1173" spans="2:9">
      <c r="B1173" s="372"/>
      <c r="C1173" s="177"/>
      <c r="D1173" s="183"/>
      <c r="E1173" s="187"/>
      <c r="F1173" s="192"/>
      <c r="G1173" s="365"/>
      <c r="H1173" s="365"/>
      <c r="I1173" s="182"/>
    </row>
    <row r="1174" spans="2:9">
      <c r="B1174" s="372"/>
      <c r="C1174" s="177"/>
      <c r="D1174" s="183"/>
      <c r="E1174" s="187"/>
      <c r="F1174" s="192"/>
      <c r="G1174" s="365"/>
      <c r="H1174" s="365"/>
      <c r="I1174" s="182"/>
    </row>
    <row r="1175" spans="2:9">
      <c r="B1175" s="372"/>
      <c r="C1175" s="177"/>
      <c r="D1175" s="183"/>
      <c r="E1175" s="187"/>
      <c r="F1175" s="192"/>
      <c r="G1175" s="365"/>
      <c r="H1175" s="365"/>
      <c r="I1175" s="182"/>
    </row>
    <row r="1176" spans="2:9">
      <c r="B1176" s="372"/>
      <c r="C1176" s="177"/>
      <c r="D1176" s="183"/>
      <c r="E1176" s="187"/>
      <c r="F1176" s="192"/>
      <c r="G1176" s="365"/>
      <c r="H1176" s="365"/>
      <c r="I1176" s="182"/>
    </row>
    <row r="1177" spans="2:9">
      <c r="B1177" s="372"/>
      <c r="C1177" s="177"/>
      <c r="D1177" s="183"/>
      <c r="E1177" s="187"/>
      <c r="F1177" s="192"/>
      <c r="G1177" s="365"/>
      <c r="H1177" s="365"/>
      <c r="I1177" s="182"/>
    </row>
    <row r="1178" spans="2:9">
      <c r="B1178" s="372"/>
      <c r="C1178" s="177"/>
      <c r="D1178" s="183"/>
      <c r="E1178" s="187"/>
      <c r="F1178" s="192"/>
      <c r="G1178" s="365"/>
      <c r="H1178" s="365"/>
      <c r="I1178" s="182"/>
    </row>
    <row r="1179" spans="2:9">
      <c r="B1179" s="372"/>
      <c r="C1179" s="177"/>
      <c r="D1179" s="183"/>
      <c r="E1179" s="187"/>
      <c r="F1179" s="192"/>
      <c r="G1179" s="365"/>
      <c r="H1179" s="365"/>
      <c r="I1179" s="182"/>
    </row>
    <row r="1180" spans="2:9">
      <c r="B1180" s="372"/>
      <c r="C1180" s="177"/>
      <c r="D1180" s="183"/>
      <c r="E1180" s="187"/>
      <c r="F1180" s="192"/>
      <c r="G1180" s="365"/>
      <c r="H1180" s="365"/>
      <c r="I1180" s="182"/>
    </row>
    <row r="1181" spans="2:9">
      <c r="B1181" s="372"/>
      <c r="C1181" s="177"/>
      <c r="D1181" s="183"/>
      <c r="E1181" s="187"/>
      <c r="F1181" s="192"/>
      <c r="G1181" s="365"/>
      <c r="H1181" s="365"/>
      <c r="I1181" s="182"/>
    </row>
    <row r="1182" spans="2:9">
      <c r="B1182" s="372"/>
      <c r="C1182" s="177"/>
      <c r="D1182" s="183"/>
      <c r="E1182" s="187"/>
      <c r="F1182" s="192"/>
      <c r="G1182" s="365"/>
      <c r="H1182" s="365"/>
      <c r="I1182" s="182"/>
    </row>
    <row r="1183" spans="2:9">
      <c r="B1183" s="372"/>
      <c r="C1183" s="177"/>
      <c r="D1183" s="183"/>
      <c r="E1183" s="187"/>
      <c r="F1183" s="192"/>
      <c r="G1183" s="365"/>
      <c r="H1183" s="365"/>
      <c r="I1183" s="182"/>
    </row>
    <row r="1184" spans="2:9">
      <c r="B1184" s="372"/>
      <c r="C1184" s="177"/>
      <c r="D1184" s="183"/>
      <c r="E1184" s="187"/>
      <c r="F1184" s="192"/>
      <c r="G1184" s="365"/>
      <c r="H1184" s="365"/>
      <c r="I1184" s="182"/>
    </row>
    <row r="1185" spans="2:9">
      <c r="B1185" s="372"/>
      <c r="C1185" s="177"/>
      <c r="D1185" s="183"/>
      <c r="E1185" s="187"/>
      <c r="F1185" s="192"/>
      <c r="G1185" s="365"/>
      <c r="H1185" s="365"/>
      <c r="I1185" s="182"/>
    </row>
    <row r="1186" spans="2:9">
      <c r="B1186" s="372"/>
      <c r="C1186" s="177"/>
      <c r="D1186" s="183"/>
      <c r="E1186" s="187"/>
      <c r="F1186" s="192"/>
      <c r="G1186" s="365"/>
      <c r="H1186" s="365"/>
      <c r="I1186" s="182"/>
    </row>
    <row r="1187" spans="2:9">
      <c r="B1187" s="372"/>
      <c r="C1187" s="177"/>
      <c r="D1187" s="183"/>
      <c r="E1187" s="187"/>
      <c r="F1187" s="192"/>
      <c r="G1187" s="365"/>
      <c r="H1187" s="365"/>
      <c r="I1187" s="182"/>
    </row>
    <row r="1188" spans="2:9">
      <c r="B1188" s="372"/>
      <c r="C1188" s="177"/>
      <c r="D1188" s="183"/>
      <c r="E1188" s="187"/>
      <c r="F1188" s="192"/>
      <c r="G1188" s="365"/>
      <c r="H1188" s="365"/>
      <c r="I1188" s="182"/>
    </row>
    <row r="1189" spans="2:9">
      <c r="B1189" s="372"/>
      <c r="C1189" s="177"/>
      <c r="D1189" s="183"/>
      <c r="E1189" s="187"/>
      <c r="F1189" s="192"/>
      <c r="G1189" s="365"/>
      <c r="H1189" s="365"/>
      <c r="I1189" s="182"/>
    </row>
    <row r="1190" spans="2:9">
      <c r="B1190" s="372"/>
      <c r="C1190" s="177"/>
      <c r="D1190" s="183"/>
      <c r="E1190" s="187"/>
      <c r="F1190" s="192"/>
      <c r="G1190" s="365"/>
      <c r="H1190" s="365"/>
      <c r="I1190" s="182"/>
    </row>
    <row r="1191" spans="2:9">
      <c r="B1191" s="372"/>
      <c r="C1191" s="177"/>
      <c r="D1191" s="183"/>
      <c r="E1191" s="187"/>
      <c r="F1191" s="192"/>
      <c r="G1191" s="365"/>
      <c r="H1191" s="365"/>
      <c r="I1191" s="182"/>
    </row>
    <row r="1192" spans="2:9">
      <c r="B1192" s="372"/>
      <c r="C1192" s="177"/>
      <c r="D1192" s="183"/>
      <c r="E1192" s="187"/>
      <c r="F1192" s="192"/>
      <c r="G1192" s="365"/>
      <c r="H1192" s="365"/>
      <c r="I1192" s="182"/>
    </row>
    <row r="1193" spans="2:9">
      <c r="B1193" s="372"/>
      <c r="C1193" s="177"/>
      <c r="D1193" s="183"/>
      <c r="E1193" s="187"/>
      <c r="F1193" s="192"/>
      <c r="G1193" s="365"/>
      <c r="H1193" s="365"/>
      <c r="I1193" s="182"/>
    </row>
    <row r="1194" spans="2:9">
      <c r="B1194" s="372"/>
      <c r="C1194" s="177"/>
      <c r="D1194" s="183"/>
      <c r="E1194" s="187"/>
      <c r="F1194" s="192"/>
      <c r="G1194" s="365"/>
      <c r="H1194" s="365"/>
      <c r="I1194" s="182"/>
    </row>
    <row r="1195" spans="2:9">
      <c r="B1195" s="372"/>
      <c r="C1195" s="177"/>
      <c r="D1195" s="183"/>
      <c r="E1195" s="187"/>
      <c r="F1195" s="192"/>
      <c r="G1195" s="365"/>
      <c r="H1195" s="365"/>
      <c r="I1195" s="182"/>
    </row>
    <row r="1196" spans="2:9">
      <c r="B1196" s="372"/>
      <c r="C1196" s="177"/>
      <c r="D1196" s="183"/>
      <c r="E1196" s="187"/>
      <c r="F1196" s="192"/>
      <c r="G1196" s="365"/>
      <c r="H1196" s="365"/>
      <c r="I1196" s="182"/>
    </row>
    <row r="1197" spans="2:9">
      <c r="B1197" s="372"/>
      <c r="C1197" s="177"/>
      <c r="D1197" s="183"/>
      <c r="E1197" s="187"/>
      <c r="F1197" s="192"/>
      <c r="G1197" s="365"/>
      <c r="H1197" s="365"/>
      <c r="I1197" s="182"/>
    </row>
    <row r="1198" spans="2:9">
      <c r="B1198" s="372"/>
      <c r="C1198" s="177"/>
      <c r="D1198" s="183"/>
      <c r="E1198" s="187"/>
      <c r="F1198" s="192"/>
      <c r="G1198" s="365"/>
      <c r="H1198" s="365"/>
      <c r="I1198" s="182"/>
    </row>
    <row r="1199" spans="2:9">
      <c r="B1199" s="372"/>
      <c r="C1199" s="177"/>
      <c r="D1199" s="183"/>
      <c r="E1199" s="187"/>
      <c r="F1199" s="192"/>
      <c r="G1199" s="365"/>
      <c r="H1199" s="365"/>
      <c r="I1199" s="182"/>
    </row>
    <row r="1200" spans="2:9">
      <c r="B1200" s="372"/>
      <c r="C1200" s="177"/>
      <c r="D1200" s="183"/>
      <c r="E1200" s="187"/>
      <c r="F1200" s="192"/>
      <c r="G1200" s="365"/>
      <c r="H1200" s="365"/>
      <c r="I1200" s="182"/>
    </row>
    <row r="1201" spans="2:9">
      <c r="B1201" s="372"/>
      <c r="C1201" s="177"/>
      <c r="D1201" s="183"/>
      <c r="E1201" s="187"/>
      <c r="F1201" s="192"/>
      <c r="G1201" s="365"/>
      <c r="H1201" s="365"/>
      <c r="I1201" s="182"/>
    </row>
    <row r="1202" spans="2:9">
      <c r="B1202" s="372"/>
      <c r="C1202" s="177"/>
      <c r="D1202" s="182"/>
      <c r="E1202" s="187"/>
      <c r="F1202" s="192"/>
      <c r="G1202" s="365"/>
      <c r="H1202" s="365"/>
      <c r="I1202" s="182"/>
    </row>
    <row r="1203" spans="2:9">
      <c r="B1203" s="372"/>
      <c r="C1203" s="177"/>
      <c r="D1203" s="182"/>
      <c r="E1203" s="187"/>
      <c r="F1203" s="192"/>
      <c r="G1203" s="365"/>
      <c r="H1203" s="365"/>
      <c r="I1203" s="182"/>
    </row>
    <row r="1204" spans="2:9">
      <c r="B1204" s="372"/>
      <c r="C1204" s="177"/>
      <c r="D1204" s="182"/>
      <c r="E1204" s="187"/>
      <c r="F1204" s="192"/>
      <c r="G1204" s="365"/>
      <c r="H1204" s="365"/>
      <c r="I1204" s="182"/>
    </row>
    <row r="1205" spans="2:9">
      <c r="B1205" s="372"/>
      <c r="C1205" s="177"/>
      <c r="D1205" s="182"/>
      <c r="E1205" s="187"/>
      <c r="F1205" s="192"/>
      <c r="G1205" s="365"/>
      <c r="H1205" s="365"/>
      <c r="I1205" s="182"/>
    </row>
    <row r="1206" spans="2:9">
      <c r="B1206" s="372"/>
      <c r="C1206" s="177"/>
      <c r="D1206" s="182"/>
      <c r="E1206" s="187"/>
      <c r="F1206" s="192"/>
      <c r="G1206" s="365"/>
      <c r="H1206" s="365"/>
      <c r="I1206" s="182"/>
    </row>
    <row r="1207" spans="2:9">
      <c r="B1207" s="372"/>
      <c r="C1207" s="177"/>
      <c r="D1207" s="182"/>
      <c r="E1207" s="187"/>
      <c r="F1207" s="192"/>
      <c r="G1207" s="365"/>
      <c r="H1207" s="365"/>
      <c r="I1207" s="182"/>
    </row>
    <row r="1208" spans="2:9">
      <c r="B1208" s="372"/>
      <c r="C1208" s="177"/>
      <c r="D1208" s="182"/>
      <c r="E1208" s="187"/>
      <c r="F1208" s="192"/>
      <c r="G1208" s="365"/>
      <c r="H1208" s="365"/>
      <c r="I1208" s="182"/>
    </row>
    <row r="1209" spans="2:9">
      <c r="B1209" s="372"/>
      <c r="C1209" s="177"/>
      <c r="D1209" s="182"/>
      <c r="E1209" s="187"/>
      <c r="F1209" s="192"/>
      <c r="G1209" s="365"/>
      <c r="H1209" s="365"/>
      <c r="I1209" s="182"/>
    </row>
    <row r="1210" spans="2:9">
      <c r="B1210" s="372"/>
      <c r="C1210" s="177"/>
      <c r="D1210" s="182"/>
      <c r="E1210" s="187"/>
      <c r="F1210" s="192"/>
      <c r="G1210" s="365"/>
      <c r="H1210" s="365"/>
      <c r="I1210" s="182"/>
    </row>
    <row r="1211" spans="2:9">
      <c r="B1211" s="372"/>
      <c r="C1211" s="177"/>
      <c r="D1211" s="182"/>
      <c r="E1211" s="187"/>
      <c r="F1211" s="192"/>
      <c r="G1211" s="365"/>
      <c r="H1211" s="365"/>
      <c r="I1211" s="182"/>
    </row>
    <row r="1212" spans="2:9">
      <c r="B1212" s="372"/>
      <c r="C1212" s="177"/>
      <c r="D1212" s="182"/>
      <c r="E1212" s="187"/>
      <c r="F1212" s="192"/>
      <c r="G1212" s="365"/>
      <c r="H1212" s="365"/>
      <c r="I1212" s="182"/>
    </row>
    <row r="1213" spans="2:9">
      <c r="B1213" s="372"/>
      <c r="C1213" s="177"/>
      <c r="D1213" s="182"/>
      <c r="E1213" s="187"/>
      <c r="F1213" s="192"/>
      <c r="G1213" s="365"/>
      <c r="H1213" s="365"/>
      <c r="I1213" s="182"/>
    </row>
    <row r="1214" spans="2:9">
      <c r="B1214" s="372"/>
      <c r="C1214" s="177"/>
      <c r="D1214" s="182"/>
      <c r="E1214" s="187"/>
      <c r="F1214" s="192"/>
      <c r="G1214" s="365"/>
      <c r="H1214" s="365"/>
      <c r="I1214" s="182"/>
    </row>
    <row r="1215" spans="2:9">
      <c r="B1215" s="372"/>
      <c r="C1215" s="177"/>
      <c r="D1215" s="182"/>
      <c r="E1215" s="187"/>
      <c r="F1215" s="192"/>
      <c r="G1215" s="365"/>
      <c r="H1215" s="365"/>
      <c r="I1215" s="182"/>
    </row>
    <row r="1216" spans="2:9">
      <c r="B1216" s="372"/>
      <c r="C1216" s="177"/>
      <c r="D1216" s="182"/>
      <c r="E1216" s="187"/>
      <c r="F1216" s="192"/>
      <c r="G1216" s="365"/>
      <c r="H1216" s="365"/>
      <c r="I1216" s="182"/>
    </row>
    <row r="1217" spans="2:9">
      <c r="B1217" s="372"/>
      <c r="C1217" s="177"/>
      <c r="D1217" s="182"/>
      <c r="E1217" s="187"/>
      <c r="F1217" s="192"/>
      <c r="G1217" s="365"/>
      <c r="H1217" s="365"/>
      <c r="I1217" s="182"/>
    </row>
    <row r="1218" spans="2:9">
      <c r="B1218" s="372"/>
      <c r="C1218" s="177"/>
      <c r="D1218" s="182"/>
      <c r="E1218" s="187"/>
      <c r="F1218" s="192"/>
      <c r="G1218" s="365"/>
      <c r="H1218" s="365"/>
      <c r="I1218" s="182"/>
    </row>
    <row r="1219" spans="2:9">
      <c r="B1219" s="372"/>
      <c r="C1219" s="177"/>
      <c r="D1219" s="182"/>
      <c r="E1219" s="187"/>
      <c r="F1219" s="192"/>
      <c r="G1219" s="365"/>
      <c r="H1219" s="365"/>
      <c r="I1219" s="182"/>
    </row>
    <row r="1220" spans="2:9">
      <c r="B1220" s="372"/>
      <c r="C1220" s="177"/>
      <c r="D1220" s="182"/>
      <c r="E1220" s="187"/>
      <c r="F1220" s="192"/>
      <c r="G1220" s="365"/>
      <c r="H1220" s="365"/>
      <c r="I1220" s="182"/>
    </row>
    <row r="1221" spans="2:9">
      <c r="B1221" s="372"/>
      <c r="C1221" s="177"/>
      <c r="D1221" s="182"/>
      <c r="E1221" s="187"/>
      <c r="F1221" s="192"/>
      <c r="G1221" s="365"/>
      <c r="H1221" s="365"/>
      <c r="I1221" s="182"/>
    </row>
    <row r="1222" spans="2:9">
      <c r="B1222" s="372"/>
      <c r="C1222" s="177"/>
      <c r="D1222" s="182"/>
      <c r="E1222" s="187"/>
      <c r="F1222" s="192"/>
      <c r="G1222" s="365"/>
      <c r="H1222" s="365"/>
      <c r="I1222" s="182"/>
    </row>
    <row r="1223" spans="2:9">
      <c r="B1223" s="372"/>
      <c r="C1223" s="177"/>
      <c r="D1223" s="182"/>
      <c r="E1223" s="187"/>
      <c r="F1223" s="192"/>
      <c r="G1223" s="365"/>
      <c r="H1223" s="365"/>
      <c r="I1223" s="182"/>
    </row>
    <row r="1224" spans="2:9">
      <c r="B1224" s="372"/>
      <c r="C1224" s="177"/>
      <c r="D1224" s="182"/>
      <c r="E1224" s="187"/>
      <c r="F1224" s="192"/>
      <c r="G1224" s="365"/>
      <c r="H1224" s="365"/>
      <c r="I1224" s="182"/>
    </row>
    <row r="1225" spans="2:9">
      <c r="B1225" s="372"/>
      <c r="C1225" s="177"/>
      <c r="D1225" s="182"/>
      <c r="E1225" s="187"/>
      <c r="F1225" s="192"/>
      <c r="G1225" s="365"/>
      <c r="H1225" s="365"/>
      <c r="I1225" s="182"/>
    </row>
    <row r="1226" spans="2:9">
      <c r="B1226" s="372"/>
      <c r="C1226" s="177"/>
      <c r="D1226" s="182"/>
      <c r="E1226" s="187"/>
      <c r="F1226" s="192"/>
      <c r="G1226" s="365"/>
      <c r="H1226" s="365"/>
      <c r="I1226" s="182"/>
    </row>
    <row r="1227" spans="2:9">
      <c r="B1227" s="372"/>
      <c r="C1227" s="177"/>
      <c r="D1227" s="182"/>
      <c r="E1227" s="187"/>
      <c r="F1227" s="192"/>
      <c r="G1227" s="365"/>
      <c r="H1227" s="365"/>
      <c r="I1227" s="182"/>
    </row>
    <row r="1228" spans="2:9">
      <c r="B1228" s="372"/>
      <c r="C1228" s="177"/>
      <c r="D1228" s="182"/>
      <c r="E1228" s="187"/>
      <c r="F1228" s="192"/>
      <c r="G1228" s="365"/>
      <c r="H1228" s="365"/>
      <c r="I1228" s="182"/>
    </row>
    <row r="1229" spans="2:9">
      <c r="B1229" s="372"/>
      <c r="C1229" s="177"/>
      <c r="D1229" s="182"/>
      <c r="E1229" s="187"/>
      <c r="F1229" s="192"/>
      <c r="G1229" s="365"/>
      <c r="H1229" s="365"/>
      <c r="I1229" s="182"/>
    </row>
    <row r="1230" spans="2:9">
      <c r="B1230" s="370"/>
      <c r="C1230" s="194"/>
      <c r="E1230" s="196"/>
      <c r="F1230" s="197"/>
      <c r="G1230" s="366"/>
      <c r="H1230" s="366"/>
    </row>
    <row r="1231" spans="2:9">
      <c r="B1231" s="370"/>
      <c r="C1231" s="194"/>
      <c r="E1231" s="196"/>
      <c r="F1231" s="197"/>
      <c r="G1231" s="366"/>
      <c r="H1231" s="366"/>
    </row>
    <row r="1232" spans="2:9">
      <c r="B1232" s="370"/>
      <c r="C1232" s="194"/>
      <c r="E1232" s="196"/>
      <c r="G1232" s="366"/>
      <c r="H1232" s="366"/>
    </row>
    <row r="1233" spans="2:8">
      <c r="B1233" s="371"/>
      <c r="E1233" s="196"/>
      <c r="G1233" s="366"/>
      <c r="H1233" s="366"/>
    </row>
    <row r="1234" spans="2:8">
      <c r="B1234" s="371"/>
      <c r="E1234" s="196"/>
      <c r="G1234" s="366"/>
      <c r="H1234" s="366"/>
    </row>
    <row r="1235" spans="2:8">
      <c r="B1235" s="371"/>
      <c r="E1235" s="196"/>
      <c r="G1235" s="366"/>
      <c r="H1235" s="366"/>
    </row>
    <row r="1236" spans="2:8">
      <c r="B1236" s="371"/>
      <c r="E1236" s="196"/>
      <c r="G1236" s="366"/>
      <c r="H1236" s="366"/>
    </row>
    <row r="1237" spans="2:8">
      <c r="B1237" s="371"/>
      <c r="E1237" s="196"/>
      <c r="G1237" s="366"/>
      <c r="H1237" s="366"/>
    </row>
    <row r="1238" spans="2:8">
      <c r="B1238" s="371"/>
      <c r="E1238" s="196"/>
      <c r="G1238" s="366"/>
      <c r="H1238" s="366"/>
    </row>
    <row r="1239" spans="2:8">
      <c r="B1239" s="145"/>
      <c r="E1239" s="196"/>
      <c r="G1239" s="366"/>
      <c r="H1239" s="366"/>
    </row>
    <row r="1240" spans="2:8">
      <c r="B1240" s="145"/>
      <c r="E1240" s="196"/>
      <c r="G1240" s="366"/>
      <c r="H1240" s="366"/>
    </row>
    <row r="1241" spans="2:8">
      <c r="B1241" s="145"/>
      <c r="E1241" s="196"/>
      <c r="G1241" s="290"/>
      <c r="H1241" s="290"/>
    </row>
    <row r="1242" spans="2:8">
      <c r="B1242" s="145"/>
      <c r="E1242" s="196"/>
      <c r="G1242" s="290"/>
      <c r="H1242" s="290"/>
    </row>
    <row r="1243" spans="2:8">
      <c r="B1243" s="145"/>
      <c r="E1243" s="196"/>
      <c r="G1243" s="290"/>
      <c r="H1243" s="290"/>
    </row>
    <row r="1244" spans="2:8">
      <c r="B1244" s="145"/>
      <c r="E1244" s="196"/>
      <c r="G1244" s="290"/>
      <c r="H1244" s="290"/>
    </row>
    <row r="1245" spans="2:8">
      <c r="B1245" s="145"/>
      <c r="E1245" s="196"/>
      <c r="G1245" s="290"/>
      <c r="H1245" s="290"/>
    </row>
    <row r="1246" spans="2:8">
      <c r="B1246" s="145"/>
      <c r="E1246" s="196"/>
      <c r="G1246" s="290"/>
      <c r="H1246" s="290"/>
    </row>
    <row r="1247" spans="2:8">
      <c r="B1247" s="145"/>
      <c r="E1247" s="196"/>
      <c r="G1247" s="290"/>
      <c r="H1247" s="290"/>
    </row>
    <row r="1248" spans="2:8">
      <c r="B1248" s="145"/>
      <c r="E1248" s="196"/>
      <c r="G1248" s="290"/>
      <c r="H1248" s="290"/>
    </row>
    <row r="1249" spans="2:8">
      <c r="B1249" s="145"/>
      <c r="E1249" s="196"/>
      <c r="G1249" s="290"/>
      <c r="H1249" s="290"/>
    </row>
    <row r="1250" spans="2:8">
      <c r="B1250" s="145"/>
      <c r="E1250" s="196"/>
      <c r="G1250" s="290"/>
      <c r="H1250" s="290"/>
    </row>
    <row r="1251" spans="2:8">
      <c r="B1251" s="145"/>
      <c r="E1251" s="196"/>
      <c r="G1251" s="290"/>
      <c r="H1251" s="290"/>
    </row>
    <row r="1252" spans="2:8">
      <c r="B1252" s="145"/>
      <c r="E1252" s="196"/>
      <c r="G1252" s="290"/>
      <c r="H1252" s="290"/>
    </row>
    <row r="1253" spans="2:8">
      <c r="B1253" s="145"/>
      <c r="E1253" s="196"/>
      <c r="G1253" s="290"/>
      <c r="H1253" s="290"/>
    </row>
    <row r="1254" spans="2:8">
      <c r="B1254" s="145"/>
      <c r="E1254" s="196"/>
      <c r="G1254" s="290"/>
      <c r="H1254" s="290"/>
    </row>
    <row r="1255" spans="2:8">
      <c r="B1255" s="145"/>
      <c r="E1255" s="196"/>
      <c r="G1255" s="290"/>
      <c r="H1255" s="290"/>
    </row>
    <row r="1256" spans="2:8">
      <c r="B1256" s="145"/>
      <c r="E1256" s="196"/>
      <c r="G1256" s="290"/>
      <c r="H1256" s="290"/>
    </row>
    <row r="1257" spans="2:8">
      <c r="B1257" s="145"/>
      <c r="E1257" s="196"/>
      <c r="G1257" s="290"/>
      <c r="H1257" s="290"/>
    </row>
    <row r="1258" spans="2:8">
      <c r="B1258" s="145"/>
      <c r="E1258" s="196"/>
      <c r="G1258" s="290"/>
      <c r="H1258" s="290"/>
    </row>
    <row r="1259" spans="2:8">
      <c r="B1259" s="145"/>
      <c r="E1259" s="196"/>
      <c r="G1259" s="290"/>
      <c r="H1259" s="290"/>
    </row>
    <row r="1260" spans="2:8">
      <c r="B1260" s="145"/>
      <c r="E1260" s="196"/>
      <c r="G1260" s="290"/>
      <c r="H1260" s="290"/>
    </row>
    <row r="1261" spans="2:8">
      <c r="B1261" s="145"/>
      <c r="E1261" s="196"/>
      <c r="G1261" s="290"/>
      <c r="H1261" s="290"/>
    </row>
    <row r="1262" spans="2:8">
      <c r="B1262" s="145"/>
      <c r="E1262" s="196"/>
      <c r="G1262" s="290"/>
      <c r="H1262" s="290"/>
    </row>
    <row r="1263" spans="2:8">
      <c r="B1263" s="145"/>
      <c r="E1263" s="196"/>
      <c r="G1263" s="290"/>
      <c r="H1263" s="290"/>
    </row>
    <row r="1264" spans="2:8">
      <c r="B1264" s="145"/>
      <c r="E1264" s="196"/>
      <c r="G1264" s="290"/>
      <c r="H1264" s="290"/>
    </row>
    <row r="1265" spans="2:8">
      <c r="B1265" s="145"/>
      <c r="E1265" s="196"/>
      <c r="G1265" s="290"/>
      <c r="H1265" s="290"/>
    </row>
    <row r="1266" spans="2:8">
      <c r="B1266" s="145"/>
      <c r="E1266" s="196"/>
      <c r="G1266" s="290"/>
      <c r="H1266" s="290"/>
    </row>
    <row r="1267" spans="2:8">
      <c r="B1267" s="145"/>
      <c r="E1267" s="196"/>
      <c r="G1267" s="290"/>
      <c r="H1267" s="290"/>
    </row>
    <row r="1268" spans="2:8">
      <c r="B1268" s="145"/>
      <c r="E1268" s="196"/>
      <c r="G1268" s="290"/>
      <c r="H1268" s="290"/>
    </row>
    <row r="1269" spans="2:8">
      <c r="B1269" s="145"/>
      <c r="E1269" s="196"/>
      <c r="G1269" s="290"/>
      <c r="H1269" s="290"/>
    </row>
    <row r="1270" spans="2:8">
      <c r="B1270" s="145"/>
      <c r="E1270" s="196"/>
      <c r="G1270" s="290"/>
      <c r="H1270" s="290"/>
    </row>
    <row r="1271" spans="2:8">
      <c r="B1271" s="145"/>
      <c r="E1271" s="196"/>
      <c r="G1271" s="290"/>
      <c r="H1271" s="290"/>
    </row>
    <row r="1272" spans="2:8">
      <c r="B1272" s="145"/>
      <c r="E1272" s="196"/>
      <c r="G1272" s="290"/>
      <c r="H1272" s="290"/>
    </row>
    <row r="1273" spans="2:8">
      <c r="B1273" s="145"/>
      <c r="E1273" s="196"/>
      <c r="G1273" s="290"/>
      <c r="H1273" s="290"/>
    </row>
    <row r="1274" spans="2:8">
      <c r="B1274" s="145"/>
      <c r="E1274" s="196"/>
      <c r="G1274" s="290"/>
      <c r="H1274" s="290"/>
    </row>
    <row r="1275" spans="2:8">
      <c r="B1275" s="145"/>
      <c r="E1275" s="196"/>
      <c r="G1275" s="290"/>
      <c r="H1275" s="290"/>
    </row>
    <row r="1276" spans="2:8">
      <c r="B1276" s="145"/>
      <c r="E1276" s="196"/>
      <c r="G1276" s="290"/>
      <c r="H1276" s="290"/>
    </row>
    <row r="1277" spans="2:8">
      <c r="B1277" s="145"/>
      <c r="E1277" s="196"/>
      <c r="G1277" s="290"/>
      <c r="H1277" s="290"/>
    </row>
    <row r="1278" spans="2:8">
      <c r="B1278" s="145"/>
      <c r="E1278" s="196"/>
      <c r="G1278" s="290"/>
      <c r="H1278" s="290"/>
    </row>
    <row r="1279" spans="2:8">
      <c r="E1279" s="196"/>
      <c r="G1279" s="290"/>
      <c r="H1279" s="290"/>
    </row>
    <row r="1280" spans="2:8">
      <c r="E1280" s="196"/>
      <c r="G1280" s="290"/>
      <c r="H1280" s="290"/>
    </row>
    <row r="1281" spans="5:8">
      <c r="E1281" s="196"/>
      <c r="G1281" s="290"/>
      <c r="H1281" s="290"/>
    </row>
    <row r="1282" spans="5:8">
      <c r="E1282" s="196"/>
      <c r="G1282" s="290"/>
      <c r="H1282" s="290"/>
    </row>
    <row r="1283" spans="5:8">
      <c r="E1283" s="196"/>
      <c r="G1283" s="290"/>
      <c r="H1283" s="290"/>
    </row>
    <row r="1284" spans="5:8">
      <c r="E1284" s="196"/>
      <c r="G1284" s="290"/>
      <c r="H1284" s="290"/>
    </row>
    <row r="1285" spans="5:8">
      <c r="E1285" s="196"/>
      <c r="G1285" s="290"/>
      <c r="H1285" s="290"/>
    </row>
    <row r="1286" spans="5:8">
      <c r="E1286" s="196"/>
      <c r="G1286" s="290"/>
      <c r="H1286" s="290"/>
    </row>
    <row r="1287" spans="5:8">
      <c r="E1287" s="196"/>
      <c r="G1287" s="290"/>
      <c r="H1287" s="290"/>
    </row>
    <row r="1288" spans="5:8">
      <c r="E1288" s="196"/>
      <c r="G1288" s="290"/>
      <c r="H1288" s="290"/>
    </row>
    <row r="1289" spans="5:8">
      <c r="E1289" s="196"/>
      <c r="G1289" s="290"/>
      <c r="H1289" s="290"/>
    </row>
    <row r="1290" spans="5:8">
      <c r="E1290" s="196"/>
      <c r="G1290" s="290"/>
      <c r="H1290" s="290"/>
    </row>
    <row r="1291" spans="5:8">
      <c r="E1291" s="196"/>
      <c r="G1291" s="290"/>
      <c r="H1291" s="290"/>
    </row>
    <row r="1292" spans="5:8">
      <c r="E1292" s="196"/>
      <c r="G1292" s="290"/>
      <c r="H1292" s="290"/>
    </row>
    <row r="1293" spans="5:8">
      <c r="E1293" s="196"/>
      <c r="G1293" s="290"/>
      <c r="H1293" s="290"/>
    </row>
    <row r="1294" spans="5:8">
      <c r="E1294" s="196"/>
      <c r="G1294" s="290"/>
      <c r="H1294" s="290"/>
    </row>
    <row r="1295" spans="5:8">
      <c r="E1295" s="196"/>
      <c r="G1295" s="290"/>
      <c r="H1295" s="290"/>
    </row>
    <row r="1296" spans="5:8">
      <c r="E1296" s="196"/>
      <c r="G1296" s="290"/>
      <c r="H1296" s="290"/>
    </row>
    <row r="1297" spans="5:8">
      <c r="E1297" s="196"/>
      <c r="G1297" s="290"/>
      <c r="H1297" s="290"/>
    </row>
    <row r="1298" spans="5:8">
      <c r="E1298" s="196"/>
      <c r="G1298" s="290"/>
      <c r="H1298" s="290"/>
    </row>
    <row r="1299" spans="5:8">
      <c r="E1299" s="196"/>
      <c r="G1299" s="290"/>
      <c r="H1299" s="290"/>
    </row>
    <row r="1300" spans="5:8">
      <c r="E1300" s="196"/>
      <c r="G1300" s="290"/>
      <c r="H1300" s="290"/>
    </row>
    <row r="1301" spans="5:8">
      <c r="E1301" s="196"/>
      <c r="G1301" s="290"/>
      <c r="H1301" s="290"/>
    </row>
    <row r="1302" spans="5:8">
      <c r="E1302" s="196"/>
      <c r="G1302" s="290"/>
      <c r="H1302" s="290"/>
    </row>
    <row r="1303" spans="5:8">
      <c r="E1303" s="196"/>
      <c r="G1303" s="290"/>
      <c r="H1303" s="290"/>
    </row>
    <row r="1304" spans="5:8">
      <c r="E1304" s="196"/>
      <c r="G1304" s="290"/>
      <c r="H1304" s="290"/>
    </row>
    <row r="1305" spans="5:8">
      <c r="E1305" s="196"/>
      <c r="G1305" s="290"/>
      <c r="H1305" s="290"/>
    </row>
    <row r="1306" spans="5:8">
      <c r="E1306" s="196"/>
      <c r="G1306" s="290"/>
      <c r="H1306" s="290"/>
    </row>
    <row r="1307" spans="5:8">
      <c r="E1307" s="196"/>
      <c r="G1307" s="290"/>
      <c r="H1307" s="290"/>
    </row>
    <row r="1308" spans="5:8">
      <c r="E1308" s="196"/>
      <c r="G1308" s="290"/>
      <c r="H1308" s="290"/>
    </row>
    <row r="1309" spans="5:8">
      <c r="E1309" s="196"/>
      <c r="G1309" s="290"/>
      <c r="H1309" s="290"/>
    </row>
    <row r="1310" spans="5:8">
      <c r="G1310" s="290"/>
      <c r="H1310" s="290"/>
    </row>
    <row r="1311" spans="5:8">
      <c r="G1311" s="290"/>
      <c r="H1311" s="290"/>
    </row>
    <row r="1312" spans="5:8">
      <c r="G1312" s="290"/>
      <c r="H1312" s="290"/>
    </row>
    <row r="1313" spans="7:8">
      <c r="G1313" s="290"/>
      <c r="H1313" s="290"/>
    </row>
    <row r="1314" spans="7:8">
      <c r="G1314" s="290"/>
      <c r="H1314" s="290"/>
    </row>
    <row r="1315" spans="7:8">
      <c r="G1315" s="290"/>
      <c r="H1315" s="290"/>
    </row>
    <row r="1316" spans="7:8">
      <c r="G1316" s="290"/>
      <c r="H1316" s="290"/>
    </row>
    <row r="1317" spans="7:8">
      <c r="G1317" s="290"/>
      <c r="H1317" s="290"/>
    </row>
    <row r="1318" spans="7:8">
      <c r="G1318" s="290"/>
      <c r="H1318" s="290"/>
    </row>
    <row r="1319" spans="7:8">
      <c r="G1319" s="290"/>
      <c r="H1319" s="290"/>
    </row>
    <row r="1320" spans="7:8">
      <c r="G1320" s="290"/>
      <c r="H1320" s="290"/>
    </row>
    <row r="1321" spans="7:8">
      <c r="G1321" s="290"/>
      <c r="H1321" s="290"/>
    </row>
    <row r="1322" spans="7:8">
      <c r="G1322" s="290"/>
      <c r="H1322" s="290"/>
    </row>
    <row r="1323" spans="7:8">
      <c r="G1323" s="290"/>
      <c r="H1323" s="290"/>
    </row>
    <row r="1324" spans="7:8">
      <c r="G1324" s="290"/>
      <c r="H1324" s="290"/>
    </row>
    <row r="1325" spans="7:8">
      <c r="G1325" s="290"/>
      <c r="H1325" s="290"/>
    </row>
    <row r="1326" spans="7:8">
      <c r="G1326" s="290"/>
      <c r="H1326" s="290"/>
    </row>
    <row r="1327" spans="7:8">
      <c r="G1327" s="290"/>
      <c r="H1327" s="290"/>
    </row>
    <row r="1328" spans="7:8">
      <c r="G1328" s="290"/>
      <c r="H1328" s="290"/>
    </row>
    <row r="1329" spans="7:8">
      <c r="G1329" s="290"/>
      <c r="H1329" s="290"/>
    </row>
    <row r="1330" spans="7:8">
      <c r="G1330" s="290"/>
      <c r="H1330" s="290"/>
    </row>
    <row r="1331" spans="7:8">
      <c r="G1331" s="290"/>
      <c r="H1331" s="290"/>
    </row>
    <row r="1332" spans="7:8">
      <c r="G1332" s="290"/>
      <c r="H1332" s="290"/>
    </row>
    <row r="1333" spans="7:8">
      <c r="G1333" s="290"/>
      <c r="H1333" s="290"/>
    </row>
    <row r="1334" spans="7:8">
      <c r="G1334" s="290"/>
      <c r="H1334" s="290"/>
    </row>
    <row r="1335" spans="7:8">
      <c r="G1335" s="290"/>
      <c r="H1335" s="290"/>
    </row>
    <row r="1336" spans="7:8">
      <c r="G1336" s="290"/>
      <c r="H1336" s="290"/>
    </row>
    <row r="1337" spans="7:8">
      <c r="G1337" s="290"/>
      <c r="H1337" s="290"/>
    </row>
    <row r="1338" spans="7:8">
      <c r="G1338" s="290"/>
      <c r="H1338" s="290"/>
    </row>
    <row r="1339" spans="7:8">
      <c r="G1339" s="290"/>
      <c r="H1339" s="290"/>
    </row>
    <row r="1340" spans="7:8">
      <c r="G1340" s="290"/>
      <c r="H1340" s="290"/>
    </row>
    <row r="1341" spans="7:8">
      <c r="G1341" s="290"/>
      <c r="H1341" s="290"/>
    </row>
    <row r="1342" spans="7:8">
      <c r="G1342" s="290"/>
      <c r="H1342" s="290"/>
    </row>
    <row r="1343" spans="7:8">
      <c r="G1343" s="290"/>
      <c r="H1343" s="290"/>
    </row>
    <row r="1344" spans="7:8">
      <c r="G1344" s="290"/>
      <c r="H1344" s="290"/>
    </row>
    <row r="1345" spans="7:8">
      <c r="G1345" s="290"/>
      <c r="H1345" s="290"/>
    </row>
    <row r="1346" spans="7:8">
      <c r="G1346" s="290"/>
      <c r="H1346" s="290"/>
    </row>
    <row r="1347" spans="7:8">
      <c r="G1347" s="290"/>
      <c r="H1347" s="290"/>
    </row>
    <row r="1348" spans="7:8">
      <c r="G1348" s="290"/>
      <c r="H1348" s="290"/>
    </row>
    <row r="1349" spans="7:8">
      <c r="G1349" s="290"/>
      <c r="H1349" s="290"/>
    </row>
    <row r="1350" spans="7:8">
      <c r="G1350" s="290"/>
      <c r="H1350" s="290"/>
    </row>
    <row r="1351" spans="7:8">
      <c r="G1351" s="290"/>
      <c r="H1351" s="290"/>
    </row>
    <row r="1352" spans="7:8">
      <c r="G1352" s="290"/>
      <c r="H1352" s="290"/>
    </row>
    <row r="1353" spans="7:8">
      <c r="G1353" s="290"/>
      <c r="H1353" s="290"/>
    </row>
    <row r="1354" spans="7:8">
      <c r="G1354" s="290"/>
      <c r="H1354" s="290"/>
    </row>
    <row r="1355" spans="7:8">
      <c r="G1355" s="290"/>
      <c r="H1355" s="290"/>
    </row>
    <row r="1356" spans="7:8">
      <c r="G1356" s="290"/>
      <c r="H1356" s="290"/>
    </row>
    <row r="1357" spans="7:8">
      <c r="G1357" s="290"/>
      <c r="H1357" s="290"/>
    </row>
    <row r="1358" spans="7:8">
      <c r="G1358" s="290"/>
      <c r="H1358" s="290"/>
    </row>
    <row r="1359" spans="7:8">
      <c r="G1359" s="290"/>
      <c r="H1359" s="290"/>
    </row>
    <row r="1360" spans="7:8">
      <c r="G1360" s="290"/>
      <c r="H1360" s="290"/>
    </row>
    <row r="1361" spans="7:8">
      <c r="G1361" s="290"/>
      <c r="H1361" s="290"/>
    </row>
    <row r="1362" spans="7:8">
      <c r="G1362" s="290"/>
      <c r="H1362" s="290"/>
    </row>
    <row r="1363" spans="7:8">
      <c r="G1363" s="290"/>
      <c r="H1363" s="290"/>
    </row>
    <row r="1364" spans="7:8">
      <c r="G1364" s="290"/>
      <c r="H1364" s="290"/>
    </row>
    <row r="1365" spans="7:8">
      <c r="G1365" s="290"/>
      <c r="H1365" s="290"/>
    </row>
    <row r="1366" spans="7:8">
      <c r="G1366" s="290"/>
      <c r="H1366" s="290"/>
    </row>
    <row r="1367" spans="7:8">
      <c r="G1367" s="290"/>
      <c r="H1367" s="290"/>
    </row>
    <row r="1368" spans="7:8">
      <c r="G1368" s="290"/>
      <c r="H1368" s="290"/>
    </row>
    <row r="1369" spans="7:8">
      <c r="G1369" s="290"/>
      <c r="H1369" s="290"/>
    </row>
    <row r="1370" spans="7:8">
      <c r="G1370" s="290"/>
      <c r="H1370" s="290"/>
    </row>
    <row r="1371" spans="7:8">
      <c r="G1371" s="290"/>
      <c r="H1371" s="290"/>
    </row>
    <row r="1372" spans="7:8">
      <c r="G1372" s="290"/>
      <c r="H1372" s="290"/>
    </row>
    <row r="1373" spans="7:8">
      <c r="G1373" s="290"/>
      <c r="H1373" s="290"/>
    </row>
    <row r="1374" spans="7:8">
      <c r="G1374" s="290"/>
      <c r="H1374" s="290"/>
    </row>
    <row r="1375" spans="7:8">
      <c r="G1375" s="290"/>
      <c r="H1375" s="290"/>
    </row>
    <row r="1376" spans="7:8">
      <c r="G1376" s="290"/>
      <c r="H1376" s="290"/>
    </row>
    <row r="1377" spans="7:8">
      <c r="G1377" s="290"/>
      <c r="H1377" s="290"/>
    </row>
    <row r="1378" spans="7:8">
      <c r="G1378" s="290"/>
      <c r="H1378" s="290"/>
    </row>
    <row r="1379" spans="7:8">
      <c r="G1379" s="290"/>
      <c r="H1379" s="290"/>
    </row>
    <row r="1380" spans="7:8">
      <c r="G1380" s="290"/>
      <c r="H1380" s="290"/>
    </row>
    <row r="1381" spans="7:8">
      <c r="G1381" s="290"/>
      <c r="H1381" s="290"/>
    </row>
    <row r="1382" spans="7:8">
      <c r="G1382" s="290"/>
      <c r="H1382" s="290"/>
    </row>
    <row r="1383" spans="7:8">
      <c r="G1383" s="290"/>
      <c r="H1383" s="290"/>
    </row>
    <row r="1384" spans="7:8">
      <c r="G1384" s="290"/>
      <c r="H1384" s="290"/>
    </row>
    <row r="1385" spans="7:8">
      <c r="G1385" s="290"/>
      <c r="H1385" s="290"/>
    </row>
    <row r="1386" spans="7:8">
      <c r="G1386" s="290"/>
      <c r="H1386" s="290"/>
    </row>
    <row r="1387" spans="7:8">
      <c r="G1387" s="290"/>
      <c r="H1387" s="290"/>
    </row>
    <row r="1388" spans="7:8">
      <c r="G1388" s="290"/>
      <c r="H1388" s="290"/>
    </row>
    <row r="1389" spans="7:8">
      <c r="G1389" s="290"/>
      <c r="H1389" s="290"/>
    </row>
    <row r="1390" spans="7:8">
      <c r="G1390" s="290"/>
      <c r="H1390" s="290"/>
    </row>
    <row r="1391" spans="7:8">
      <c r="G1391" s="290"/>
      <c r="H1391" s="290"/>
    </row>
    <row r="1392" spans="7:8">
      <c r="G1392" s="290"/>
      <c r="H1392" s="290"/>
    </row>
    <row r="1393" spans="7:8">
      <c r="G1393" s="290"/>
      <c r="H1393" s="290"/>
    </row>
    <row r="1394" spans="7:8">
      <c r="G1394" s="290"/>
      <c r="H1394" s="290"/>
    </row>
    <row r="1395" spans="7:8">
      <c r="G1395" s="290"/>
      <c r="H1395" s="290"/>
    </row>
    <row r="1396" spans="7:8">
      <c r="G1396" s="290"/>
      <c r="H1396" s="290"/>
    </row>
    <row r="1397" spans="7:8">
      <c r="G1397" s="290"/>
      <c r="H1397" s="290"/>
    </row>
    <row r="1398" spans="7:8">
      <c r="G1398" s="290"/>
      <c r="H1398" s="290"/>
    </row>
    <row r="1399" spans="7:8">
      <c r="G1399" s="290"/>
      <c r="H1399" s="290"/>
    </row>
    <row r="1400" spans="7:8">
      <c r="G1400" s="290"/>
      <c r="H1400" s="290"/>
    </row>
    <row r="1401" spans="7:8">
      <c r="G1401" s="290"/>
      <c r="H1401" s="290"/>
    </row>
    <row r="1402" spans="7:8">
      <c r="G1402" s="290"/>
      <c r="H1402" s="290"/>
    </row>
    <row r="1403" spans="7:8">
      <c r="G1403" s="290"/>
      <c r="H1403" s="290"/>
    </row>
    <row r="1404" spans="7:8">
      <c r="G1404" s="290"/>
      <c r="H1404" s="290"/>
    </row>
    <row r="1405" spans="7:8">
      <c r="G1405" s="290"/>
      <c r="H1405" s="290"/>
    </row>
    <row r="1406" spans="7:8">
      <c r="G1406" s="290"/>
      <c r="H1406" s="290"/>
    </row>
    <row r="1407" spans="7:8">
      <c r="G1407" s="290"/>
      <c r="H1407" s="290"/>
    </row>
    <row r="1408" spans="7:8">
      <c r="G1408" s="290"/>
      <c r="H1408" s="290"/>
    </row>
    <row r="1409" spans="7:8">
      <c r="G1409" s="290"/>
      <c r="H1409" s="290"/>
    </row>
    <row r="1410" spans="7:8">
      <c r="G1410" s="290"/>
      <c r="H1410" s="290"/>
    </row>
    <row r="1411" spans="7:8">
      <c r="G1411" s="290"/>
      <c r="H1411" s="290"/>
    </row>
    <row r="1412" spans="7:8">
      <c r="G1412" s="290"/>
      <c r="H1412" s="290"/>
    </row>
    <row r="1413" spans="7:8">
      <c r="G1413" s="290"/>
      <c r="H1413" s="290"/>
    </row>
    <row r="1414" spans="7:8">
      <c r="G1414" s="290"/>
      <c r="H1414" s="290"/>
    </row>
    <row r="1415" spans="7:8">
      <c r="G1415" s="290"/>
      <c r="H1415" s="290"/>
    </row>
    <row r="1416" spans="7:8">
      <c r="G1416" s="290"/>
      <c r="H1416" s="290"/>
    </row>
    <row r="1417" spans="7:8">
      <c r="G1417" s="290"/>
      <c r="H1417" s="290"/>
    </row>
    <row r="1418" spans="7:8">
      <c r="G1418" s="290"/>
      <c r="H1418" s="290"/>
    </row>
    <row r="1419" spans="7:8">
      <c r="G1419" s="290"/>
      <c r="H1419" s="290"/>
    </row>
    <row r="1420" spans="7:8">
      <c r="G1420" s="290"/>
      <c r="H1420" s="290"/>
    </row>
    <row r="1421" spans="7:8">
      <c r="G1421" s="290"/>
      <c r="H1421" s="290"/>
    </row>
    <row r="1422" spans="7:8">
      <c r="G1422" s="290"/>
      <c r="H1422" s="290"/>
    </row>
    <row r="1423" spans="7:8">
      <c r="G1423" s="290"/>
      <c r="H1423" s="290"/>
    </row>
    <row r="1424" spans="7:8">
      <c r="G1424" s="290"/>
      <c r="H1424" s="290"/>
    </row>
    <row r="1425" spans="7:8">
      <c r="G1425" s="290"/>
      <c r="H1425" s="290"/>
    </row>
    <row r="1426" spans="7:8">
      <c r="G1426" s="290"/>
      <c r="H1426" s="290"/>
    </row>
    <row r="1427" spans="7:8">
      <c r="G1427" s="290"/>
      <c r="H1427" s="290"/>
    </row>
    <row r="1428" spans="7:8">
      <c r="G1428" s="290"/>
      <c r="H1428" s="290"/>
    </row>
    <row r="1429" spans="7:8">
      <c r="G1429" s="290"/>
      <c r="H1429" s="290"/>
    </row>
    <row r="1430" spans="7:8">
      <c r="G1430" s="290"/>
      <c r="H1430" s="290"/>
    </row>
    <row r="1431" spans="7:8">
      <c r="G1431" s="290"/>
      <c r="H1431" s="290"/>
    </row>
    <row r="1432" spans="7:8">
      <c r="G1432" s="290"/>
      <c r="H1432" s="290"/>
    </row>
    <row r="1433" spans="7:8">
      <c r="G1433" s="290"/>
      <c r="H1433" s="290"/>
    </row>
    <row r="1434" spans="7:8">
      <c r="G1434" s="290"/>
      <c r="H1434" s="290"/>
    </row>
    <row r="1435" spans="7:8">
      <c r="G1435" s="290"/>
      <c r="H1435" s="290"/>
    </row>
    <row r="1436" spans="7:8">
      <c r="G1436" s="290"/>
      <c r="H1436" s="290"/>
    </row>
    <row r="1437" spans="7:8">
      <c r="G1437" s="290"/>
      <c r="H1437" s="290"/>
    </row>
    <row r="1438" spans="7:8">
      <c r="G1438" s="290"/>
      <c r="H1438" s="290"/>
    </row>
    <row r="1439" spans="7:8">
      <c r="G1439" s="290"/>
      <c r="H1439" s="290"/>
    </row>
    <row r="1440" spans="7:8">
      <c r="G1440" s="290"/>
      <c r="H1440" s="290"/>
    </row>
    <row r="1441" spans="7:8">
      <c r="G1441" s="290"/>
      <c r="H1441" s="290"/>
    </row>
  </sheetData>
  <sheetProtection algorithmName="SHA-512" hashValue="ujWEqV3Iy/+U3c6wwHVyocpUbO+dPDDNrQSvaUMjHOCe8JqAws5Xk4vnPNLG5QdwSsrI/SHJCO3AcJjhp79tXA==" saltValue="RqAxCxv6YqVILaEMmyIwyg==" spinCount="100000" sheet="1" selectLockedCells="1"/>
  <mergeCells count="10">
    <mergeCell ref="J13:J14"/>
    <mergeCell ref="A13:A14"/>
    <mergeCell ref="A2:I2"/>
    <mergeCell ref="F13:F14"/>
    <mergeCell ref="I13:I14"/>
    <mergeCell ref="B13:B14"/>
    <mergeCell ref="C13:C14"/>
    <mergeCell ref="D13:D14"/>
    <mergeCell ref="E13:E14"/>
    <mergeCell ref="B7:G8"/>
  </mergeCells>
  <phoneticPr fontId="6" type="noConversion"/>
  <dataValidations count="2">
    <dataValidation type="date" operator="greaterThan" allowBlank="1" showInputMessage="1" showErrorMessage="1" sqref="E15:F325">
      <formula1>42370</formula1>
    </dataValidation>
    <dataValidation type="decimal" operator="greaterThanOrEqual" allowBlank="1" showInputMessage="1" showErrorMessage="1" sqref="G15:H264">
      <formula1>0</formula1>
    </dataValidation>
  </dataValidations>
  <pageMargins left="0.6692913385826772" right="0.59055118110236227" top="0.98425196850393704" bottom="0.35433070866141736" header="0" footer="0"/>
  <pageSetup paperSize="9" scale="57" orientation="landscape" r:id="rId1"/>
  <headerFooter alignWithMargins="0">
    <oddFooter>&amp;RFc7.05.03  rev: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O103"/>
  <sheetViews>
    <sheetView zoomScaleNormal="100" workbookViewId="0">
      <selection activeCell="A14" sqref="A14:B14"/>
    </sheetView>
  </sheetViews>
  <sheetFormatPr baseColWidth="10" defaultRowHeight="12.75"/>
  <cols>
    <col min="1" max="1" width="11.42578125" style="3"/>
    <col min="2" max="2" width="16.7109375" style="3" customWidth="1"/>
    <col min="3" max="4" width="11.42578125" style="3"/>
    <col min="5" max="5" width="33.140625" style="3" customWidth="1"/>
    <col min="6" max="8" width="11.42578125" style="3"/>
    <col min="9" max="9" width="13.28515625" style="3" customWidth="1"/>
    <col min="10" max="10" width="16.5703125" style="3" customWidth="1"/>
    <col min="11" max="14" width="11.42578125" style="3"/>
    <col min="15" max="15" width="0" style="3" hidden="1" customWidth="1"/>
    <col min="16" max="16384" width="11.42578125" style="3"/>
  </cols>
  <sheetData>
    <row r="2" spans="1:15" ht="15.75">
      <c r="A2" s="587" t="s">
        <v>313</v>
      </c>
      <c r="B2" s="588"/>
      <c r="C2" s="588"/>
      <c r="D2" s="588"/>
      <c r="E2" s="588"/>
      <c r="F2" s="588"/>
      <c r="G2" s="588"/>
      <c r="H2" s="589"/>
      <c r="I2" s="367"/>
      <c r="J2" s="367"/>
      <c r="K2" s="367"/>
      <c r="L2" s="367"/>
    </row>
    <row r="3" spans="1:15" ht="16.5" thickBot="1">
      <c r="A3" s="298"/>
      <c r="B3" s="298"/>
      <c r="C3" s="298"/>
      <c r="D3" s="298"/>
      <c r="E3" s="298"/>
      <c r="F3" s="298"/>
      <c r="G3" s="298"/>
      <c r="H3" s="298"/>
      <c r="I3" s="368"/>
      <c r="J3" s="368"/>
      <c r="K3" s="368"/>
      <c r="L3" s="368"/>
    </row>
    <row r="4" spans="1:15">
      <c r="B4" s="718" t="s">
        <v>607</v>
      </c>
      <c r="C4" s="719"/>
      <c r="D4" s="719"/>
      <c r="E4" s="719"/>
      <c r="F4" s="719"/>
      <c r="G4" s="719"/>
      <c r="H4" s="719"/>
      <c r="I4" s="719"/>
      <c r="J4" s="720"/>
    </row>
    <row r="5" spans="1:15" ht="34.5" customHeight="1" thickBot="1">
      <c r="B5" s="721"/>
      <c r="C5" s="722"/>
      <c r="D5" s="722"/>
      <c r="E5" s="722"/>
      <c r="F5" s="722"/>
      <c r="G5" s="722"/>
      <c r="H5" s="722"/>
      <c r="I5" s="722"/>
      <c r="J5" s="723"/>
    </row>
    <row r="6" spans="1:15" hidden="1">
      <c r="B6" s="160"/>
      <c r="C6" s="160"/>
      <c r="D6" s="160"/>
      <c r="E6" s="160"/>
      <c r="F6" s="160"/>
      <c r="G6" s="160"/>
      <c r="J6" s="137" t="s">
        <v>253</v>
      </c>
    </row>
    <row r="7" spans="1:15" ht="12" hidden="1" customHeight="1">
      <c r="A7" s="298"/>
      <c r="B7" s="298"/>
      <c r="C7" s="298"/>
      <c r="D7" s="298"/>
      <c r="E7" s="298"/>
      <c r="F7" s="298"/>
      <c r="G7" s="298"/>
      <c r="H7" s="298"/>
      <c r="I7" s="368"/>
      <c r="J7" s="369" t="s">
        <v>254</v>
      </c>
      <c r="K7" s="368"/>
      <c r="L7" s="368"/>
    </row>
    <row r="8" spans="1:15" ht="12" customHeight="1" thickBot="1">
      <c r="A8" s="298"/>
      <c r="B8" s="298"/>
      <c r="C8" s="298"/>
      <c r="D8" s="298"/>
      <c r="E8" s="298"/>
      <c r="F8" s="298"/>
      <c r="G8" s="298"/>
      <c r="H8" s="298"/>
      <c r="I8" s="368"/>
      <c r="J8" s="369"/>
      <c r="K8" s="368"/>
      <c r="L8" s="368"/>
      <c r="O8" s="348" t="s">
        <v>542</v>
      </c>
    </row>
    <row r="9" spans="1:15" ht="30" customHeight="1" thickBot="1">
      <c r="A9" s="724" t="s">
        <v>537</v>
      </c>
      <c r="B9" s="725" t="s">
        <v>537</v>
      </c>
      <c r="C9" s="725"/>
      <c r="D9" s="726"/>
      <c r="E9" s="226" t="s">
        <v>538</v>
      </c>
      <c r="F9" s="727" t="s">
        <v>541</v>
      </c>
      <c r="G9" s="728"/>
      <c r="H9" s="728"/>
      <c r="I9" s="728"/>
      <c r="J9" s="729"/>
      <c r="K9" s="368"/>
      <c r="L9" s="368"/>
      <c r="O9" s="173" t="s">
        <v>538</v>
      </c>
    </row>
    <row r="10" spans="1:15" ht="13.5" customHeight="1" thickBot="1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O10" s="262" t="s">
        <v>539</v>
      </c>
    </row>
    <row r="11" spans="1:15" ht="30" customHeight="1" thickBot="1">
      <c r="A11" s="145"/>
      <c r="B11" s="730" t="s">
        <v>543</v>
      </c>
      <c r="C11" s="731"/>
      <c r="D11" s="731"/>
      <c r="E11" s="731"/>
      <c r="F11" s="732"/>
      <c r="G11" s="161"/>
      <c r="H11" s="161"/>
      <c r="I11" s="161"/>
      <c r="J11" s="161"/>
      <c r="K11" s="161"/>
      <c r="O11" s="262" t="s">
        <v>540</v>
      </c>
    </row>
    <row r="12" spans="1:15" ht="9" customHeight="1" thickBot="1">
      <c r="A12" s="145"/>
      <c r="B12" s="161"/>
      <c r="C12" s="161"/>
      <c r="D12" s="368"/>
      <c r="E12" s="368"/>
      <c r="F12" s="368"/>
      <c r="G12" s="368"/>
      <c r="H12" s="368"/>
      <c r="I12" s="368"/>
      <c r="J12" s="368"/>
      <c r="K12" s="368"/>
    </row>
    <row r="13" spans="1:15" ht="66.75" customHeight="1" thickBot="1">
      <c r="A13" s="715" t="s">
        <v>314</v>
      </c>
      <c r="B13" s="716"/>
      <c r="C13" s="717" t="s">
        <v>306</v>
      </c>
      <c r="D13" s="716"/>
      <c r="E13" s="87" t="s">
        <v>307</v>
      </c>
      <c r="F13" s="717" t="s">
        <v>311</v>
      </c>
      <c r="G13" s="716"/>
      <c r="H13" s="87" t="s">
        <v>308</v>
      </c>
      <c r="I13" s="87" t="s">
        <v>309</v>
      </c>
      <c r="J13" s="717" t="s">
        <v>310</v>
      </c>
      <c r="K13" s="733"/>
    </row>
    <row r="14" spans="1:15" ht="20.100000000000001" customHeight="1">
      <c r="A14" s="737"/>
      <c r="B14" s="738"/>
      <c r="C14" s="734"/>
      <c r="D14" s="734"/>
      <c r="E14" s="249"/>
      <c r="F14" s="735"/>
      <c r="G14" s="735"/>
      <c r="H14" s="248"/>
      <c r="I14" s="85">
        <f t="shared" ref="I14:I33" si="0">IF(H14=0,0,H14/F14)</f>
        <v>0</v>
      </c>
      <c r="J14" s="735"/>
      <c r="K14" s="736"/>
    </row>
    <row r="15" spans="1:15" ht="20.100000000000001" customHeight="1">
      <c r="A15" s="712"/>
      <c r="B15" s="713"/>
      <c r="C15" s="714"/>
      <c r="D15" s="714"/>
      <c r="E15" s="246"/>
      <c r="F15" s="710"/>
      <c r="G15" s="710"/>
      <c r="H15" s="247"/>
      <c r="I15" s="86">
        <f>IF(H15=0,0,H15/F15)</f>
        <v>0</v>
      </c>
      <c r="J15" s="710"/>
      <c r="K15" s="711"/>
    </row>
    <row r="16" spans="1:15" ht="20.100000000000001" customHeight="1">
      <c r="A16" s="712"/>
      <c r="B16" s="713"/>
      <c r="C16" s="714"/>
      <c r="D16" s="714"/>
      <c r="E16" s="246"/>
      <c r="F16" s="710"/>
      <c r="G16" s="710"/>
      <c r="H16" s="247"/>
      <c r="I16" s="86">
        <f t="shared" si="0"/>
        <v>0</v>
      </c>
      <c r="J16" s="710"/>
      <c r="K16" s="711"/>
    </row>
    <row r="17" spans="1:11" ht="20.100000000000001" customHeight="1">
      <c r="A17" s="712"/>
      <c r="B17" s="713"/>
      <c r="C17" s="714"/>
      <c r="D17" s="714"/>
      <c r="E17" s="246"/>
      <c r="F17" s="710"/>
      <c r="G17" s="710"/>
      <c r="H17" s="247"/>
      <c r="I17" s="86">
        <f t="shared" si="0"/>
        <v>0</v>
      </c>
      <c r="J17" s="710"/>
      <c r="K17" s="711"/>
    </row>
    <row r="18" spans="1:11" ht="20.100000000000001" customHeight="1">
      <c r="A18" s="712"/>
      <c r="B18" s="713"/>
      <c r="C18" s="714"/>
      <c r="D18" s="714"/>
      <c r="E18" s="246"/>
      <c r="F18" s="710"/>
      <c r="G18" s="710"/>
      <c r="H18" s="247"/>
      <c r="I18" s="86">
        <f t="shared" si="0"/>
        <v>0</v>
      </c>
      <c r="J18" s="710"/>
      <c r="K18" s="711"/>
    </row>
    <row r="19" spans="1:11" ht="20.100000000000001" customHeight="1">
      <c r="A19" s="712"/>
      <c r="B19" s="713"/>
      <c r="C19" s="714"/>
      <c r="D19" s="714"/>
      <c r="E19" s="246"/>
      <c r="F19" s="710"/>
      <c r="G19" s="710"/>
      <c r="H19" s="247"/>
      <c r="I19" s="86">
        <f t="shared" si="0"/>
        <v>0</v>
      </c>
      <c r="J19" s="710"/>
      <c r="K19" s="711"/>
    </row>
    <row r="20" spans="1:11" ht="20.100000000000001" customHeight="1">
      <c r="A20" s="712"/>
      <c r="B20" s="713"/>
      <c r="C20" s="714"/>
      <c r="D20" s="714"/>
      <c r="E20" s="246"/>
      <c r="F20" s="710"/>
      <c r="G20" s="710"/>
      <c r="H20" s="247"/>
      <c r="I20" s="86">
        <f t="shared" si="0"/>
        <v>0</v>
      </c>
      <c r="J20" s="710"/>
      <c r="K20" s="711"/>
    </row>
    <row r="21" spans="1:11" ht="20.100000000000001" customHeight="1">
      <c r="A21" s="712"/>
      <c r="B21" s="713"/>
      <c r="C21" s="714"/>
      <c r="D21" s="714"/>
      <c r="E21" s="246"/>
      <c r="F21" s="710"/>
      <c r="G21" s="710"/>
      <c r="H21" s="247"/>
      <c r="I21" s="86">
        <f t="shared" si="0"/>
        <v>0</v>
      </c>
      <c r="J21" s="710"/>
      <c r="K21" s="711"/>
    </row>
    <row r="22" spans="1:11" ht="20.100000000000001" customHeight="1">
      <c r="A22" s="712"/>
      <c r="B22" s="713"/>
      <c r="C22" s="714"/>
      <c r="D22" s="714"/>
      <c r="E22" s="246"/>
      <c r="F22" s="710"/>
      <c r="G22" s="710"/>
      <c r="H22" s="247"/>
      <c r="I22" s="86">
        <f t="shared" si="0"/>
        <v>0</v>
      </c>
      <c r="J22" s="710"/>
      <c r="K22" s="711"/>
    </row>
    <row r="23" spans="1:11" ht="20.100000000000001" customHeight="1">
      <c r="A23" s="712"/>
      <c r="B23" s="713"/>
      <c r="C23" s="714"/>
      <c r="D23" s="714"/>
      <c r="E23" s="246"/>
      <c r="F23" s="710"/>
      <c r="G23" s="710"/>
      <c r="H23" s="247"/>
      <c r="I23" s="86">
        <f t="shared" si="0"/>
        <v>0</v>
      </c>
      <c r="J23" s="710"/>
      <c r="K23" s="711"/>
    </row>
    <row r="24" spans="1:11" ht="20.100000000000001" customHeight="1">
      <c r="A24" s="712"/>
      <c r="B24" s="713"/>
      <c r="C24" s="714"/>
      <c r="D24" s="714"/>
      <c r="E24" s="246"/>
      <c r="F24" s="710"/>
      <c r="G24" s="710"/>
      <c r="H24" s="247"/>
      <c r="I24" s="86">
        <f t="shared" si="0"/>
        <v>0</v>
      </c>
      <c r="J24" s="710"/>
      <c r="K24" s="711"/>
    </row>
    <row r="25" spans="1:11" ht="20.100000000000001" customHeight="1">
      <c r="A25" s="712"/>
      <c r="B25" s="713"/>
      <c r="C25" s="714"/>
      <c r="D25" s="714"/>
      <c r="E25" s="246"/>
      <c r="F25" s="710"/>
      <c r="G25" s="710"/>
      <c r="H25" s="247"/>
      <c r="I25" s="86">
        <f t="shared" si="0"/>
        <v>0</v>
      </c>
      <c r="J25" s="710"/>
      <c r="K25" s="711"/>
    </row>
    <row r="26" spans="1:11" ht="20.100000000000001" customHeight="1">
      <c r="A26" s="742"/>
      <c r="B26" s="743"/>
      <c r="C26" s="744"/>
      <c r="D26" s="743"/>
      <c r="E26" s="246"/>
      <c r="F26" s="739"/>
      <c r="G26" s="740"/>
      <c r="H26" s="247"/>
      <c r="I26" s="86">
        <f t="shared" si="0"/>
        <v>0</v>
      </c>
      <c r="J26" s="739"/>
      <c r="K26" s="741"/>
    </row>
    <row r="27" spans="1:11" ht="20.100000000000001" customHeight="1">
      <c r="A27" s="742"/>
      <c r="B27" s="743"/>
      <c r="C27" s="744"/>
      <c r="D27" s="743"/>
      <c r="E27" s="246"/>
      <c r="F27" s="739"/>
      <c r="G27" s="740"/>
      <c r="H27" s="247"/>
      <c r="I27" s="86">
        <f t="shared" si="0"/>
        <v>0</v>
      </c>
      <c r="J27" s="739"/>
      <c r="K27" s="741"/>
    </row>
    <row r="28" spans="1:11" ht="20.100000000000001" customHeight="1">
      <c r="A28" s="742"/>
      <c r="B28" s="743"/>
      <c r="C28" s="744"/>
      <c r="D28" s="743"/>
      <c r="E28" s="246"/>
      <c r="F28" s="739"/>
      <c r="G28" s="740"/>
      <c r="H28" s="247"/>
      <c r="I28" s="86">
        <f t="shared" si="0"/>
        <v>0</v>
      </c>
      <c r="J28" s="739"/>
      <c r="K28" s="741"/>
    </row>
    <row r="29" spans="1:11" ht="20.100000000000001" customHeight="1">
      <c r="A29" s="712"/>
      <c r="B29" s="713"/>
      <c r="C29" s="714"/>
      <c r="D29" s="714"/>
      <c r="E29" s="246"/>
      <c r="F29" s="710"/>
      <c r="G29" s="710"/>
      <c r="H29" s="247"/>
      <c r="I29" s="86">
        <f t="shared" si="0"/>
        <v>0</v>
      </c>
      <c r="J29" s="710"/>
      <c r="K29" s="711"/>
    </row>
    <row r="30" spans="1:11" ht="20.100000000000001" customHeight="1">
      <c r="A30" s="712"/>
      <c r="B30" s="713"/>
      <c r="C30" s="714"/>
      <c r="D30" s="714"/>
      <c r="E30" s="246"/>
      <c r="F30" s="710"/>
      <c r="G30" s="710"/>
      <c r="H30" s="247"/>
      <c r="I30" s="86">
        <f t="shared" si="0"/>
        <v>0</v>
      </c>
      <c r="J30" s="710"/>
      <c r="K30" s="711"/>
    </row>
    <row r="31" spans="1:11" ht="20.100000000000001" customHeight="1">
      <c r="A31" s="712"/>
      <c r="B31" s="713"/>
      <c r="C31" s="714"/>
      <c r="D31" s="714"/>
      <c r="E31" s="246"/>
      <c r="F31" s="710"/>
      <c r="G31" s="710"/>
      <c r="H31" s="247"/>
      <c r="I31" s="86">
        <f t="shared" si="0"/>
        <v>0</v>
      </c>
      <c r="J31" s="710"/>
      <c r="K31" s="711"/>
    </row>
    <row r="32" spans="1:11" ht="20.100000000000001" customHeight="1">
      <c r="A32" s="712"/>
      <c r="B32" s="713"/>
      <c r="C32" s="714"/>
      <c r="D32" s="714"/>
      <c r="E32" s="246"/>
      <c r="F32" s="710"/>
      <c r="G32" s="710"/>
      <c r="H32" s="247"/>
      <c r="I32" s="86">
        <f t="shared" si="0"/>
        <v>0</v>
      </c>
      <c r="J32" s="710"/>
      <c r="K32" s="711"/>
    </row>
    <row r="33" spans="1:11" ht="20.100000000000001" customHeight="1">
      <c r="A33" s="712"/>
      <c r="B33" s="713"/>
      <c r="C33" s="714"/>
      <c r="D33" s="714"/>
      <c r="E33" s="246"/>
      <c r="F33" s="710"/>
      <c r="G33" s="710"/>
      <c r="H33" s="247"/>
      <c r="I33" s="86">
        <f t="shared" si="0"/>
        <v>0</v>
      </c>
      <c r="J33" s="710"/>
      <c r="K33" s="711"/>
    </row>
    <row r="34" spans="1:11" ht="20.100000000000001" customHeight="1">
      <c r="A34" s="712"/>
      <c r="B34" s="713"/>
      <c r="C34" s="714"/>
      <c r="D34" s="714"/>
      <c r="E34" s="246"/>
      <c r="F34" s="710"/>
      <c r="G34" s="710"/>
      <c r="H34" s="247"/>
      <c r="I34" s="86">
        <f t="shared" ref="I34:I97" si="1">IF(H34=0,0,H34/F34)</f>
        <v>0</v>
      </c>
      <c r="J34" s="710"/>
      <c r="K34" s="711"/>
    </row>
    <row r="35" spans="1:11" ht="20.100000000000001" customHeight="1">
      <c r="A35" s="712"/>
      <c r="B35" s="713"/>
      <c r="C35" s="714"/>
      <c r="D35" s="714"/>
      <c r="E35" s="246"/>
      <c r="F35" s="710"/>
      <c r="G35" s="710"/>
      <c r="H35" s="247"/>
      <c r="I35" s="86">
        <f t="shared" si="1"/>
        <v>0</v>
      </c>
      <c r="J35" s="710"/>
      <c r="K35" s="711"/>
    </row>
    <row r="36" spans="1:11" s="9" customFormat="1" ht="20.100000000000001" customHeight="1">
      <c r="A36" s="712"/>
      <c r="B36" s="713"/>
      <c r="C36" s="714"/>
      <c r="D36" s="714"/>
      <c r="E36" s="246"/>
      <c r="F36" s="710"/>
      <c r="G36" s="710"/>
      <c r="H36" s="247"/>
      <c r="I36" s="86">
        <f t="shared" si="1"/>
        <v>0</v>
      </c>
      <c r="J36" s="710"/>
      <c r="K36" s="711"/>
    </row>
    <row r="37" spans="1:11" ht="20.100000000000001" customHeight="1">
      <c r="A37" s="712"/>
      <c r="B37" s="713"/>
      <c r="C37" s="714"/>
      <c r="D37" s="714"/>
      <c r="E37" s="246"/>
      <c r="F37" s="710"/>
      <c r="G37" s="710"/>
      <c r="H37" s="247"/>
      <c r="I37" s="86">
        <f t="shared" si="1"/>
        <v>0</v>
      </c>
      <c r="J37" s="710"/>
      <c r="K37" s="711"/>
    </row>
    <row r="38" spans="1:11" ht="20.100000000000001" customHeight="1">
      <c r="A38" s="712"/>
      <c r="B38" s="713"/>
      <c r="C38" s="714"/>
      <c r="D38" s="714"/>
      <c r="E38" s="246"/>
      <c r="F38" s="710"/>
      <c r="G38" s="710"/>
      <c r="H38" s="247"/>
      <c r="I38" s="86">
        <f t="shared" si="1"/>
        <v>0</v>
      </c>
      <c r="J38" s="710"/>
      <c r="K38" s="711"/>
    </row>
    <row r="39" spans="1:11" ht="20.100000000000001" customHeight="1">
      <c r="A39" s="712"/>
      <c r="B39" s="713"/>
      <c r="C39" s="714"/>
      <c r="D39" s="714"/>
      <c r="E39" s="246"/>
      <c r="F39" s="710"/>
      <c r="G39" s="710"/>
      <c r="H39" s="247"/>
      <c r="I39" s="86">
        <f t="shared" si="1"/>
        <v>0</v>
      </c>
      <c r="J39" s="710"/>
      <c r="K39" s="711"/>
    </row>
    <row r="40" spans="1:11" ht="20.100000000000001" customHeight="1">
      <c r="A40" s="712"/>
      <c r="B40" s="713"/>
      <c r="C40" s="714"/>
      <c r="D40" s="714"/>
      <c r="E40" s="246"/>
      <c r="F40" s="710"/>
      <c r="G40" s="710"/>
      <c r="H40" s="247"/>
      <c r="I40" s="86">
        <f t="shared" si="1"/>
        <v>0</v>
      </c>
      <c r="J40" s="710"/>
      <c r="K40" s="711"/>
    </row>
    <row r="41" spans="1:11" ht="20.100000000000001" customHeight="1">
      <c r="A41" s="712"/>
      <c r="B41" s="713"/>
      <c r="C41" s="714"/>
      <c r="D41" s="714"/>
      <c r="E41" s="246"/>
      <c r="F41" s="710"/>
      <c r="G41" s="710"/>
      <c r="H41" s="247"/>
      <c r="I41" s="86">
        <f t="shared" si="1"/>
        <v>0</v>
      </c>
      <c r="J41" s="710"/>
      <c r="K41" s="711"/>
    </row>
    <row r="42" spans="1:11" ht="20.100000000000001" customHeight="1">
      <c r="A42" s="712"/>
      <c r="B42" s="713"/>
      <c r="C42" s="714"/>
      <c r="D42" s="714"/>
      <c r="E42" s="246"/>
      <c r="F42" s="710"/>
      <c r="G42" s="710"/>
      <c r="H42" s="247"/>
      <c r="I42" s="86">
        <f t="shared" si="1"/>
        <v>0</v>
      </c>
      <c r="J42" s="710"/>
      <c r="K42" s="711"/>
    </row>
    <row r="43" spans="1:11" ht="20.100000000000001" customHeight="1">
      <c r="A43" s="712"/>
      <c r="B43" s="713"/>
      <c r="C43" s="714"/>
      <c r="D43" s="714"/>
      <c r="E43" s="246"/>
      <c r="F43" s="710"/>
      <c r="G43" s="710"/>
      <c r="H43" s="247"/>
      <c r="I43" s="86">
        <f t="shared" si="1"/>
        <v>0</v>
      </c>
      <c r="J43" s="710"/>
      <c r="K43" s="711"/>
    </row>
    <row r="44" spans="1:11" ht="20.100000000000001" customHeight="1">
      <c r="A44" s="712"/>
      <c r="B44" s="713"/>
      <c r="C44" s="714"/>
      <c r="D44" s="714"/>
      <c r="E44" s="246"/>
      <c r="F44" s="710"/>
      <c r="G44" s="710"/>
      <c r="H44" s="247"/>
      <c r="I44" s="86">
        <f t="shared" si="1"/>
        <v>0</v>
      </c>
      <c r="J44" s="710"/>
      <c r="K44" s="711"/>
    </row>
    <row r="45" spans="1:11" ht="20.100000000000001" customHeight="1">
      <c r="A45" s="712"/>
      <c r="B45" s="713"/>
      <c r="C45" s="714"/>
      <c r="D45" s="714"/>
      <c r="E45" s="246"/>
      <c r="F45" s="710"/>
      <c r="G45" s="710"/>
      <c r="H45" s="247"/>
      <c r="I45" s="86">
        <f t="shared" si="1"/>
        <v>0</v>
      </c>
      <c r="J45" s="710"/>
      <c r="K45" s="711"/>
    </row>
    <row r="46" spans="1:11" ht="20.100000000000001" customHeight="1">
      <c r="A46" s="712"/>
      <c r="B46" s="713"/>
      <c r="C46" s="714"/>
      <c r="D46" s="714"/>
      <c r="E46" s="246"/>
      <c r="F46" s="710"/>
      <c r="G46" s="710"/>
      <c r="H46" s="247"/>
      <c r="I46" s="86">
        <f t="shared" si="1"/>
        <v>0</v>
      </c>
      <c r="J46" s="710"/>
      <c r="K46" s="711"/>
    </row>
    <row r="47" spans="1:11" ht="20.100000000000001" customHeight="1">
      <c r="A47" s="712"/>
      <c r="B47" s="713"/>
      <c r="C47" s="714"/>
      <c r="D47" s="714"/>
      <c r="E47" s="246"/>
      <c r="F47" s="710"/>
      <c r="G47" s="710"/>
      <c r="H47" s="247"/>
      <c r="I47" s="86">
        <f t="shared" si="1"/>
        <v>0</v>
      </c>
      <c r="J47" s="710"/>
      <c r="K47" s="711"/>
    </row>
    <row r="48" spans="1:11" ht="20.100000000000001" customHeight="1">
      <c r="A48" s="712"/>
      <c r="B48" s="713"/>
      <c r="C48" s="714"/>
      <c r="D48" s="714"/>
      <c r="E48" s="246"/>
      <c r="F48" s="710"/>
      <c r="G48" s="710"/>
      <c r="H48" s="247"/>
      <c r="I48" s="86">
        <f t="shared" si="1"/>
        <v>0</v>
      </c>
      <c r="J48" s="710"/>
      <c r="K48" s="711"/>
    </row>
    <row r="49" spans="1:11" ht="20.100000000000001" customHeight="1">
      <c r="A49" s="712"/>
      <c r="B49" s="713"/>
      <c r="C49" s="714"/>
      <c r="D49" s="714"/>
      <c r="E49" s="246"/>
      <c r="F49" s="710"/>
      <c r="G49" s="710"/>
      <c r="H49" s="247"/>
      <c r="I49" s="86">
        <f t="shared" si="1"/>
        <v>0</v>
      </c>
      <c r="J49" s="710"/>
      <c r="K49" s="711"/>
    </row>
    <row r="50" spans="1:11" ht="20.100000000000001" customHeight="1">
      <c r="A50" s="712"/>
      <c r="B50" s="713"/>
      <c r="C50" s="714"/>
      <c r="D50" s="714"/>
      <c r="E50" s="246"/>
      <c r="F50" s="710"/>
      <c r="G50" s="710"/>
      <c r="H50" s="247"/>
      <c r="I50" s="86">
        <f t="shared" si="1"/>
        <v>0</v>
      </c>
      <c r="J50" s="710"/>
      <c r="K50" s="711"/>
    </row>
    <row r="51" spans="1:11" ht="20.100000000000001" customHeight="1">
      <c r="A51" s="712"/>
      <c r="B51" s="713"/>
      <c r="C51" s="714"/>
      <c r="D51" s="714"/>
      <c r="E51" s="246"/>
      <c r="F51" s="710"/>
      <c r="G51" s="710"/>
      <c r="H51" s="247"/>
      <c r="I51" s="86">
        <f t="shared" si="1"/>
        <v>0</v>
      </c>
      <c r="J51" s="710"/>
      <c r="K51" s="711"/>
    </row>
    <row r="52" spans="1:11" ht="20.100000000000001" customHeight="1">
      <c r="A52" s="712"/>
      <c r="B52" s="713"/>
      <c r="C52" s="714"/>
      <c r="D52" s="714"/>
      <c r="E52" s="246"/>
      <c r="F52" s="710"/>
      <c r="G52" s="710"/>
      <c r="H52" s="247"/>
      <c r="I52" s="86">
        <f t="shared" si="1"/>
        <v>0</v>
      </c>
      <c r="J52" s="710"/>
      <c r="K52" s="711"/>
    </row>
    <row r="53" spans="1:11" ht="20.100000000000001" customHeight="1">
      <c r="A53" s="712"/>
      <c r="B53" s="713"/>
      <c r="C53" s="714"/>
      <c r="D53" s="714"/>
      <c r="E53" s="246"/>
      <c r="F53" s="710"/>
      <c r="G53" s="710"/>
      <c r="H53" s="247"/>
      <c r="I53" s="86">
        <f t="shared" si="1"/>
        <v>0</v>
      </c>
      <c r="J53" s="710"/>
      <c r="K53" s="711"/>
    </row>
    <row r="54" spans="1:11" ht="20.100000000000001" customHeight="1">
      <c r="A54" s="712"/>
      <c r="B54" s="713"/>
      <c r="C54" s="714"/>
      <c r="D54" s="714"/>
      <c r="E54" s="246"/>
      <c r="F54" s="710"/>
      <c r="G54" s="710"/>
      <c r="H54" s="247"/>
      <c r="I54" s="86">
        <f t="shared" si="1"/>
        <v>0</v>
      </c>
      <c r="J54" s="710"/>
      <c r="K54" s="711"/>
    </row>
    <row r="55" spans="1:11" ht="20.100000000000001" customHeight="1">
      <c r="A55" s="712"/>
      <c r="B55" s="713"/>
      <c r="C55" s="714"/>
      <c r="D55" s="714"/>
      <c r="E55" s="246"/>
      <c r="F55" s="710"/>
      <c r="G55" s="710"/>
      <c r="H55" s="247"/>
      <c r="I55" s="86">
        <f t="shared" si="1"/>
        <v>0</v>
      </c>
      <c r="J55" s="710"/>
      <c r="K55" s="711"/>
    </row>
    <row r="56" spans="1:11" ht="20.100000000000001" customHeight="1">
      <c r="A56" s="712"/>
      <c r="B56" s="713"/>
      <c r="C56" s="714"/>
      <c r="D56" s="714"/>
      <c r="E56" s="246"/>
      <c r="F56" s="710"/>
      <c r="G56" s="710"/>
      <c r="H56" s="247"/>
      <c r="I56" s="86">
        <f t="shared" si="1"/>
        <v>0</v>
      </c>
      <c r="J56" s="710"/>
      <c r="K56" s="711"/>
    </row>
    <row r="57" spans="1:11" ht="20.100000000000001" customHeight="1">
      <c r="A57" s="712"/>
      <c r="B57" s="713"/>
      <c r="C57" s="714"/>
      <c r="D57" s="714"/>
      <c r="E57" s="246"/>
      <c r="F57" s="710"/>
      <c r="G57" s="710"/>
      <c r="H57" s="247"/>
      <c r="I57" s="86">
        <f t="shared" si="1"/>
        <v>0</v>
      </c>
      <c r="J57" s="710"/>
      <c r="K57" s="711"/>
    </row>
    <row r="58" spans="1:11" ht="20.100000000000001" customHeight="1">
      <c r="A58" s="712"/>
      <c r="B58" s="713"/>
      <c r="C58" s="714"/>
      <c r="D58" s="714"/>
      <c r="E58" s="246"/>
      <c r="F58" s="710"/>
      <c r="G58" s="710"/>
      <c r="H58" s="247"/>
      <c r="I58" s="86">
        <f t="shared" si="1"/>
        <v>0</v>
      </c>
      <c r="J58" s="710"/>
      <c r="K58" s="711"/>
    </row>
    <row r="59" spans="1:11" ht="20.100000000000001" customHeight="1">
      <c r="A59" s="712"/>
      <c r="B59" s="713"/>
      <c r="C59" s="714"/>
      <c r="D59" s="714"/>
      <c r="E59" s="246"/>
      <c r="F59" s="710"/>
      <c r="G59" s="710"/>
      <c r="H59" s="247"/>
      <c r="I59" s="86">
        <f t="shared" si="1"/>
        <v>0</v>
      </c>
      <c r="J59" s="710"/>
      <c r="K59" s="711"/>
    </row>
    <row r="60" spans="1:11" ht="20.100000000000001" customHeight="1">
      <c r="A60" s="712"/>
      <c r="B60" s="713"/>
      <c r="C60" s="714"/>
      <c r="D60" s="714"/>
      <c r="E60" s="246"/>
      <c r="F60" s="710"/>
      <c r="G60" s="710"/>
      <c r="H60" s="247"/>
      <c r="I60" s="86">
        <f t="shared" si="1"/>
        <v>0</v>
      </c>
      <c r="J60" s="710"/>
      <c r="K60" s="711"/>
    </row>
    <row r="61" spans="1:11" ht="20.100000000000001" customHeight="1">
      <c r="A61" s="712"/>
      <c r="B61" s="713"/>
      <c r="C61" s="714"/>
      <c r="D61" s="714"/>
      <c r="E61" s="246"/>
      <c r="F61" s="710"/>
      <c r="G61" s="710"/>
      <c r="H61" s="247"/>
      <c r="I61" s="86">
        <f t="shared" si="1"/>
        <v>0</v>
      </c>
      <c r="J61" s="710"/>
      <c r="K61" s="711"/>
    </row>
    <row r="62" spans="1:11" ht="20.100000000000001" customHeight="1">
      <c r="A62" s="712"/>
      <c r="B62" s="713"/>
      <c r="C62" s="714"/>
      <c r="D62" s="714"/>
      <c r="E62" s="246"/>
      <c r="F62" s="710"/>
      <c r="G62" s="710"/>
      <c r="H62" s="247"/>
      <c r="I62" s="86">
        <f t="shared" si="1"/>
        <v>0</v>
      </c>
      <c r="J62" s="710"/>
      <c r="K62" s="711"/>
    </row>
    <row r="63" spans="1:11" ht="20.100000000000001" customHeight="1">
      <c r="A63" s="712"/>
      <c r="B63" s="713"/>
      <c r="C63" s="714"/>
      <c r="D63" s="714"/>
      <c r="E63" s="246"/>
      <c r="F63" s="710"/>
      <c r="G63" s="710"/>
      <c r="H63" s="247"/>
      <c r="I63" s="86">
        <f t="shared" si="1"/>
        <v>0</v>
      </c>
      <c r="J63" s="710"/>
      <c r="K63" s="711"/>
    </row>
    <row r="64" spans="1:11" ht="20.100000000000001" customHeight="1">
      <c r="A64" s="712"/>
      <c r="B64" s="713"/>
      <c r="C64" s="714"/>
      <c r="D64" s="714"/>
      <c r="E64" s="246"/>
      <c r="F64" s="710"/>
      <c r="G64" s="710"/>
      <c r="H64" s="247"/>
      <c r="I64" s="86">
        <f t="shared" si="1"/>
        <v>0</v>
      </c>
      <c r="J64" s="710"/>
      <c r="K64" s="711"/>
    </row>
    <row r="65" spans="1:11" ht="20.100000000000001" customHeight="1">
      <c r="A65" s="712"/>
      <c r="B65" s="713"/>
      <c r="C65" s="714"/>
      <c r="D65" s="714"/>
      <c r="E65" s="246"/>
      <c r="F65" s="710"/>
      <c r="G65" s="710"/>
      <c r="H65" s="247"/>
      <c r="I65" s="86">
        <f t="shared" si="1"/>
        <v>0</v>
      </c>
      <c r="J65" s="710"/>
      <c r="K65" s="711"/>
    </row>
    <row r="66" spans="1:11" ht="20.100000000000001" customHeight="1">
      <c r="A66" s="712"/>
      <c r="B66" s="713"/>
      <c r="C66" s="714"/>
      <c r="D66" s="714"/>
      <c r="E66" s="246"/>
      <c r="F66" s="710"/>
      <c r="G66" s="710"/>
      <c r="H66" s="247"/>
      <c r="I66" s="86">
        <f t="shared" si="1"/>
        <v>0</v>
      </c>
      <c r="J66" s="710"/>
      <c r="K66" s="711"/>
    </row>
    <row r="67" spans="1:11" ht="20.100000000000001" customHeight="1">
      <c r="A67" s="712"/>
      <c r="B67" s="713"/>
      <c r="C67" s="714"/>
      <c r="D67" s="714"/>
      <c r="E67" s="246"/>
      <c r="F67" s="710"/>
      <c r="G67" s="710"/>
      <c r="H67" s="247"/>
      <c r="I67" s="86">
        <f t="shared" si="1"/>
        <v>0</v>
      </c>
      <c r="J67" s="710"/>
      <c r="K67" s="711"/>
    </row>
    <row r="68" spans="1:11" ht="20.100000000000001" customHeight="1">
      <c r="A68" s="712"/>
      <c r="B68" s="713"/>
      <c r="C68" s="714"/>
      <c r="D68" s="714"/>
      <c r="E68" s="246"/>
      <c r="F68" s="710"/>
      <c r="G68" s="710"/>
      <c r="H68" s="247"/>
      <c r="I68" s="86">
        <f t="shared" si="1"/>
        <v>0</v>
      </c>
      <c r="J68" s="710"/>
      <c r="K68" s="711"/>
    </row>
    <row r="69" spans="1:11" ht="20.100000000000001" customHeight="1">
      <c r="A69" s="712"/>
      <c r="B69" s="713"/>
      <c r="C69" s="714"/>
      <c r="D69" s="714"/>
      <c r="E69" s="246"/>
      <c r="F69" s="710"/>
      <c r="G69" s="710"/>
      <c r="H69" s="247"/>
      <c r="I69" s="86">
        <f t="shared" si="1"/>
        <v>0</v>
      </c>
      <c r="J69" s="710"/>
      <c r="K69" s="711"/>
    </row>
    <row r="70" spans="1:11" ht="20.100000000000001" customHeight="1">
      <c r="A70" s="712"/>
      <c r="B70" s="713"/>
      <c r="C70" s="714"/>
      <c r="D70" s="714"/>
      <c r="E70" s="246"/>
      <c r="F70" s="710"/>
      <c r="G70" s="710"/>
      <c r="H70" s="247"/>
      <c r="I70" s="86">
        <f t="shared" si="1"/>
        <v>0</v>
      </c>
      <c r="J70" s="710"/>
      <c r="K70" s="711"/>
    </row>
    <row r="71" spans="1:11" ht="20.100000000000001" customHeight="1">
      <c r="A71" s="712"/>
      <c r="B71" s="713"/>
      <c r="C71" s="714"/>
      <c r="D71" s="714"/>
      <c r="E71" s="246"/>
      <c r="F71" s="710"/>
      <c r="G71" s="710"/>
      <c r="H71" s="247"/>
      <c r="I71" s="86">
        <f t="shared" si="1"/>
        <v>0</v>
      </c>
      <c r="J71" s="710"/>
      <c r="K71" s="711"/>
    </row>
    <row r="72" spans="1:11" ht="20.100000000000001" customHeight="1">
      <c r="A72" s="712"/>
      <c r="B72" s="713"/>
      <c r="C72" s="714"/>
      <c r="D72" s="714"/>
      <c r="E72" s="246"/>
      <c r="F72" s="710"/>
      <c r="G72" s="710"/>
      <c r="H72" s="247"/>
      <c r="I72" s="86">
        <f t="shared" si="1"/>
        <v>0</v>
      </c>
      <c r="J72" s="710"/>
      <c r="K72" s="711"/>
    </row>
    <row r="73" spans="1:11" ht="20.100000000000001" customHeight="1">
      <c r="A73" s="712"/>
      <c r="B73" s="713"/>
      <c r="C73" s="714"/>
      <c r="D73" s="714"/>
      <c r="E73" s="246"/>
      <c r="F73" s="710"/>
      <c r="G73" s="710"/>
      <c r="H73" s="247"/>
      <c r="I73" s="86">
        <f t="shared" si="1"/>
        <v>0</v>
      </c>
      <c r="J73" s="710"/>
      <c r="K73" s="711"/>
    </row>
    <row r="74" spans="1:11" ht="20.100000000000001" customHeight="1">
      <c r="A74" s="712"/>
      <c r="B74" s="713"/>
      <c r="C74" s="714"/>
      <c r="D74" s="714"/>
      <c r="E74" s="246"/>
      <c r="F74" s="710"/>
      <c r="G74" s="710"/>
      <c r="H74" s="247"/>
      <c r="I74" s="86">
        <f t="shared" si="1"/>
        <v>0</v>
      </c>
      <c r="J74" s="710"/>
      <c r="K74" s="711"/>
    </row>
    <row r="75" spans="1:11" ht="20.100000000000001" customHeight="1">
      <c r="A75" s="712"/>
      <c r="B75" s="713"/>
      <c r="C75" s="714"/>
      <c r="D75" s="714"/>
      <c r="E75" s="246"/>
      <c r="F75" s="710"/>
      <c r="G75" s="710"/>
      <c r="H75" s="247"/>
      <c r="I75" s="86">
        <f t="shared" si="1"/>
        <v>0</v>
      </c>
      <c r="J75" s="710"/>
      <c r="K75" s="711"/>
    </row>
    <row r="76" spans="1:11" ht="20.100000000000001" customHeight="1">
      <c r="A76" s="712"/>
      <c r="B76" s="713"/>
      <c r="C76" s="714"/>
      <c r="D76" s="714"/>
      <c r="E76" s="246"/>
      <c r="F76" s="710"/>
      <c r="G76" s="710"/>
      <c r="H76" s="247"/>
      <c r="I76" s="86">
        <f t="shared" si="1"/>
        <v>0</v>
      </c>
      <c r="J76" s="710"/>
      <c r="K76" s="711"/>
    </row>
    <row r="77" spans="1:11" ht="20.100000000000001" customHeight="1">
      <c r="A77" s="712"/>
      <c r="B77" s="713"/>
      <c r="C77" s="714"/>
      <c r="D77" s="714"/>
      <c r="E77" s="246"/>
      <c r="F77" s="710"/>
      <c r="G77" s="710"/>
      <c r="H77" s="247"/>
      <c r="I77" s="86">
        <f t="shared" si="1"/>
        <v>0</v>
      </c>
      <c r="J77" s="710"/>
      <c r="K77" s="711"/>
    </row>
    <row r="78" spans="1:11" ht="20.100000000000001" customHeight="1">
      <c r="A78" s="712"/>
      <c r="B78" s="713"/>
      <c r="C78" s="714"/>
      <c r="D78" s="714"/>
      <c r="E78" s="246"/>
      <c r="F78" s="710"/>
      <c r="G78" s="710"/>
      <c r="H78" s="247"/>
      <c r="I78" s="86">
        <f t="shared" si="1"/>
        <v>0</v>
      </c>
      <c r="J78" s="710"/>
      <c r="K78" s="711"/>
    </row>
    <row r="79" spans="1:11" ht="20.100000000000001" customHeight="1">
      <c r="A79" s="712"/>
      <c r="B79" s="713"/>
      <c r="C79" s="714"/>
      <c r="D79" s="714"/>
      <c r="E79" s="246"/>
      <c r="F79" s="710"/>
      <c r="G79" s="710"/>
      <c r="H79" s="247"/>
      <c r="I79" s="86">
        <f t="shared" si="1"/>
        <v>0</v>
      </c>
      <c r="J79" s="710"/>
      <c r="K79" s="711"/>
    </row>
    <row r="80" spans="1:11" ht="20.100000000000001" customHeight="1">
      <c r="A80" s="712"/>
      <c r="B80" s="713"/>
      <c r="C80" s="714"/>
      <c r="D80" s="714"/>
      <c r="E80" s="246"/>
      <c r="F80" s="710"/>
      <c r="G80" s="710"/>
      <c r="H80" s="247"/>
      <c r="I80" s="86">
        <f t="shared" si="1"/>
        <v>0</v>
      </c>
      <c r="J80" s="710"/>
      <c r="K80" s="711"/>
    </row>
    <row r="81" spans="1:11" ht="20.100000000000001" customHeight="1">
      <c r="A81" s="712"/>
      <c r="B81" s="713"/>
      <c r="C81" s="714"/>
      <c r="D81" s="714"/>
      <c r="E81" s="246"/>
      <c r="F81" s="710"/>
      <c r="G81" s="710"/>
      <c r="H81" s="247"/>
      <c r="I81" s="86">
        <f t="shared" si="1"/>
        <v>0</v>
      </c>
      <c r="J81" s="710"/>
      <c r="K81" s="711"/>
    </row>
    <row r="82" spans="1:11" ht="20.100000000000001" customHeight="1">
      <c r="A82" s="712"/>
      <c r="B82" s="713"/>
      <c r="C82" s="714"/>
      <c r="D82" s="714"/>
      <c r="E82" s="246"/>
      <c r="F82" s="710"/>
      <c r="G82" s="710"/>
      <c r="H82" s="247"/>
      <c r="I82" s="86">
        <f t="shared" si="1"/>
        <v>0</v>
      </c>
      <c r="J82" s="710"/>
      <c r="K82" s="711"/>
    </row>
    <row r="83" spans="1:11" ht="20.100000000000001" customHeight="1">
      <c r="A83" s="712"/>
      <c r="B83" s="713"/>
      <c r="C83" s="714"/>
      <c r="D83" s="714"/>
      <c r="E83" s="246"/>
      <c r="F83" s="710"/>
      <c r="G83" s="710"/>
      <c r="H83" s="247"/>
      <c r="I83" s="86">
        <f t="shared" si="1"/>
        <v>0</v>
      </c>
      <c r="J83" s="710"/>
      <c r="K83" s="711"/>
    </row>
    <row r="84" spans="1:11" ht="20.100000000000001" customHeight="1">
      <c r="A84" s="712"/>
      <c r="B84" s="713"/>
      <c r="C84" s="714"/>
      <c r="D84" s="714"/>
      <c r="E84" s="246"/>
      <c r="F84" s="710"/>
      <c r="G84" s="710"/>
      <c r="H84" s="247"/>
      <c r="I84" s="86">
        <f t="shared" si="1"/>
        <v>0</v>
      </c>
      <c r="J84" s="710"/>
      <c r="K84" s="711"/>
    </row>
    <row r="85" spans="1:11" ht="20.100000000000001" customHeight="1">
      <c r="A85" s="712"/>
      <c r="B85" s="713"/>
      <c r="C85" s="714"/>
      <c r="D85" s="714"/>
      <c r="E85" s="246"/>
      <c r="F85" s="710"/>
      <c r="G85" s="710"/>
      <c r="H85" s="247"/>
      <c r="I85" s="86">
        <f t="shared" si="1"/>
        <v>0</v>
      </c>
      <c r="J85" s="710"/>
      <c r="K85" s="711"/>
    </row>
    <row r="86" spans="1:11" ht="20.100000000000001" customHeight="1">
      <c r="A86" s="712"/>
      <c r="B86" s="713"/>
      <c r="C86" s="714"/>
      <c r="D86" s="714"/>
      <c r="E86" s="246"/>
      <c r="F86" s="710"/>
      <c r="G86" s="710"/>
      <c r="H86" s="247"/>
      <c r="I86" s="86">
        <f t="shared" si="1"/>
        <v>0</v>
      </c>
      <c r="J86" s="710"/>
      <c r="K86" s="711"/>
    </row>
    <row r="87" spans="1:11" ht="20.100000000000001" customHeight="1">
      <c r="A87" s="712"/>
      <c r="B87" s="713"/>
      <c r="C87" s="714"/>
      <c r="D87" s="714"/>
      <c r="E87" s="246"/>
      <c r="F87" s="710"/>
      <c r="G87" s="710"/>
      <c r="H87" s="247"/>
      <c r="I87" s="86">
        <f t="shared" si="1"/>
        <v>0</v>
      </c>
      <c r="J87" s="710"/>
      <c r="K87" s="711"/>
    </row>
    <row r="88" spans="1:11" ht="20.100000000000001" customHeight="1">
      <c r="A88" s="712"/>
      <c r="B88" s="713"/>
      <c r="C88" s="714"/>
      <c r="D88" s="714"/>
      <c r="E88" s="246"/>
      <c r="F88" s="710"/>
      <c r="G88" s="710"/>
      <c r="H88" s="247"/>
      <c r="I88" s="86">
        <f t="shared" si="1"/>
        <v>0</v>
      </c>
      <c r="J88" s="710"/>
      <c r="K88" s="711"/>
    </row>
    <row r="89" spans="1:11" ht="20.100000000000001" customHeight="1">
      <c r="A89" s="712"/>
      <c r="B89" s="713"/>
      <c r="C89" s="714"/>
      <c r="D89" s="714"/>
      <c r="E89" s="246"/>
      <c r="F89" s="710"/>
      <c r="G89" s="710"/>
      <c r="H89" s="247"/>
      <c r="I89" s="86">
        <f t="shared" si="1"/>
        <v>0</v>
      </c>
      <c r="J89" s="710"/>
      <c r="K89" s="711"/>
    </row>
    <row r="90" spans="1:11" ht="20.100000000000001" customHeight="1">
      <c r="A90" s="712"/>
      <c r="B90" s="713"/>
      <c r="C90" s="714"/>
      <c r="D90" s="714"/>
      <c r="E90" s="246"/>
      <c r="F90" s="710"/>
      <c r="G90" s="710"/>
      <c r="H90" s="247"/>
      <c r="I90" s="86">
        <f t="shared" si="1"/>
        <v>0</v>
      </c>
      <c r="J90" s="710"/>
      <c r="K90" s="711"/>
    </row>
    <row r="91" spans="1:11" ht="20.100000000000001" customHeight="1">
      <c r="A91" s="712"/>
      <c r="B91" s="713"/>
      <c r="C91" s="714"/>
      <c r="D91" s="714"/>
      <c r="E91" s="246"/>
      <c r="F91" s="710"/>
      <c r="G91" s="710"/>
      <c r="H91" s="247"/>
      <c r="I91" s="86">
        <f t="shared" si="1"/>
        <v>0</v>
      </c>
      <c r="J91" s="710"/>
      <c r="K91" s="711"/>
    </row>
    <row r="92" spans="1:11" ht="20.100000000000001" customHeight="1">
      <c r="A92" s="712"/>
      <c r="B92" s="713"/>
      <c r="C92" s="714"/>
      <c r="D92" s="714"/>
      <c r="E92" s="246"/>
      <c r="F92" s="710"/>
      <c r="G92" s="710"/>
      <c r="H92" s="247"/>
      <c r="I92" s="86">
        <f t="shared" si="1"/>
        <v>0</v>
      </c>
      <c r="J92" s="710"/>
      <c r="K92" s="711"/>
    </row>
    <row r="93" spans="1:11" ht="20.100000000000001" customHeight="1">
      <c r="A93" s="712"/>
      <c r="B93" s="713"/>
      <c r="C93" s="714"/>
      <c r="D93" s="714"/>
      <c r="E93" s="246"/>
      <c r="F93" s="710"/>
      <c r="G93" s="710"/>
      <c r="H93" s="247"/>
      <c r="I93" s="86">
        <f t="shared" si="1"/>
        <v>0</v>
      </c>
      <c r="J93" s="710"/>
      <c r="K93" s="711"/>
    </row>
    <row r="94" spans="1:11" ht="20.100000000000001" customHeight="1">
      <c r="A94" s="712"/>
      <c r="B94" s="713"/>
      <c r="C94" s="714"/>
      <c r="D94" s="714"/>
      <c r="E94" s="246"/>
      <c r="F94" s="710"/>
      <c r="G94" s="710"/>
      <c r="H94" s="247"/>
      <c r="I94" s="86">
        <f t="shared" si="1"/>
        <v>0</v>
      </c>
      <c r="J94" s="710"/>
      <c r="K94" s="711"/>
    </row>
    <row r="95" spans="1:11" ht="20.100000000000001" customHeight="1">
      <c r="A95" s="712"/>
      <c r="B95" s="713"/>
      <c r="C95" s="714"/>
      <c r="D95" s="714"/>
      <c r="E95" s="246"/>
      <c r="F95" s="710"/>
      <c r="G95" s="710"/>
      <c r="H95" s="247"/>
      <c r="I95" s="86">
        <f t="shared" si="1"/>
        <v>0</v>
      </c>
      <c r="J95" s="710"/>
      <c r="K95" s="711"/>
    </row>
    <row r="96" spans="1:11" ht="20.100000000000001" customHeight="1">
      <c r="A96" s="712"/>
      <c r="B96" s="713"/>
      <c r="C96" s="714"/>
      <c r="D96" s="714"/>
      <c r="E96" s="246"/>
      <c r="F96" s="710"/>
      <c r="G96" s="710"/>
      <c r="H96" s="247"/>
      <c r="I96" s="86">
        <f t="shared" si="1"/>
        <v>0</v>
      </c>
      <c r="J96" s="710"/>
      <c r="K96" s="711"/>
    </row>
    <row r="97" spans="1:11" ht="20.100000000000001" customHeight="1">
      <c r="A97" s="712"/>
      <c r="B97" s="713"/>
      <c r="C97" s="714"/>
      <c r="D97" s="714"/>
      <c r="E97" s="246"/>
      <c r="F97" s="710"/>
      <c r="G97" s="710"/>
      <c r="H97" s="247"/>
      <c r="I97" s="86">
        <f t="shared" si="1"/>
        <v>0</v>
      </c>
      <c r="J97" s="710"/>
      <c r="K97" s="711"/>
    </row>
    <row r="98" spans="1:11" ht="20.100000000000001" customHeight="1">
      <c r="A98" s="712"/>
      <c r="B98" s="713"/>
      <c r="C98" s="714"/>
      <c r="D98" s="714"/>
      <c r="E98" s="246"/>
      <c r="F98" s="710"/>
      <c r="G98" s="710"/>
      <c r="H98" s="247"/>
      <c r="I98" s="86">
        <f t="shared" ref="I98:I103" si="2">IF(H98=0,0,H98/F98)</f>
        <v>0</v>
      </c>
      <c r="J98" s="710"/>
      <c r="K98" s="711"/>
    </row>
    <row r="99" spans="1:11" ht="20.100000000000001" customHeight="1">
      <c r="A99" s="712"/>
      <c r="B99" s="713"/>
      <c r="C99" s="714"/>
      <c r="D99" s="714"/>
      <c r="E99" s="246"/>
      <c r="F99" s="710"/>
      <c r="G99" s="710"/>
      <c r="H99" s="247"/>
      <c r="I99" s="86">
        <f t="shared" si="2"/>
        <v>0</v>
      </c>
      <c r="J99" s="710"/>
      <c r="K99" s="711"/>
    </row>
    <row r="100" spans="1:11" ht="20.100000000000001" customHeight="1">
      <c r="A100" s="712"/>
      <c r="B100" s="713"/>
      <c r="C100" s="714"/>
      <c r="D100" s="714"/>
      <c r="E100" s="246"/>
      <c r="F100" s="710"/>
      <c r="G100" s="710"/>
      <c r="H100" s="247"/>
      <c r="I100" s="86">
        <f t="shared" si="2"/>
        <v>0</v>
      </c>
      <c r="J100" s="710"/>
      <c r="K100" s="711"/>
    </row>
    <row r="101" spans="1:11" ht="20.100000000000001" customHeight="1">
      <c r="A101" s="712"/>
      <c r="B101" s="713"/>
      <c r="C101" s="714"/>
      <c r="D101" s="714"/>
      <c r="E101" s="246"/>
      <c r="F101" s="710"/>
      <c r="G101" s="710"/>
      <c r="H101" s="247"/>
      <c r="I101" s="86">
        <f t="shared" si="2"/>
        <v>0</v>
      </c>
      <c r="J101" s="710"/>
      <c r="K101" s="711"/>
    </row>
    <row r="102" spans="1:11" ht="20.100000000000001" customHeight="1">
      <c r="A102" s="712"/>
      <c r="B102" s="713"/>
      <c r="C102" s="714"/>
      <c r="D102" s="714"/>
      <c r="E102" s="246"/>
      <c r="F102" s="710"/>
      <c r="G102" s="710"/>
      <c r="H102" s="247"/>
      <c r="I102" s="86">
        <f t="shared" si="2"/>
        <v>0</v>
      </c>
      <c r="J102" s="710"/>
      <c r="K102" s="711"/>
    </row>
    <row r="103" spans="1:11" ht="20.100000000000001" customHeight="1">
      <c r="A103" s="712"/>
      <c r="B103" s="713"/>
      <c r="C103" s="714"/>
      <c r="D103" s="714"/>
      <c r="E103" s="246"/>
      <c r="F103" s="710"/>
      <c r="G103" s="710"/>
      <c r="H103" s="247"/>
      <c r="I103" s="86">
        <f t="shared" si="2"/>
        <v>0</v>
      </c>
      <c r="J103" s="710"/>
      <c r="K103" s="711"/>
    </row>
  </sheetData>
  <sheetProtection algorithmName="SHA-512" hashValue="SaJ7UJyWqlg3SkKNBSoJGUfGu0ESh7en/z4C1VHf4mVS8eO5K3Bur1++gDGobm1rpk1e2ljZWwf8P8e9AUgooQ==" saltValue="VipMKCDoywsWQ7m4sd9Z1w==" spinCount="100000" sheet="1" selectLockedCells="1"/>
  <mergeCells count="369">
    <mergeCell ref="A102:B102"/>
    <mergeCell ref="C102:D102"/>
    <mergeCell ref="F102:G102"/>
    <mergeCell ref="J102:K102"/>
    <mergeCell ref="A103:B103"/>
    <mergeCell ref="C103:D103"/>
    <mergeCell ref="F103:G103"/>
    <mergeCell ref="J103:K103"/>
    <mergeCell ref="A100:B100"/>
    <mergeCell ref="C100:D100"/>
    <mergeCell ref="F100:G100"/>
    <mergeCell ref="J100:K100"/>
    <mergeCell ref="A101:B101"/>
    <mergeCell ref="C101:D101"/>
    <mergeCell ref="F101:G101"/>
    <mergeCell ref="J101:K101"/>
    <mergeCell ref="A98:B98"/>
    <mergeCell ref="C98:D98"/>
    <mergeCell ref="F98:G98"/>
    <mergeCell ref="J98:K98"/>
    <mergeCell ref="A99:B99"/>
    <mergeCell ref="C99:D99"/>
    <mergeCell ref="F99:G99"/>
    <mergeCell ref="J99:K99"/>
    <mergeCell ref="A96:B96"/>
    <mergeCell ref="C96:D96"/>
    <mergeCell ref="F96:G96"/>
    <mergeCell ref="J96:K96"/>
    <mergeCell ref="A97:B97"/>
    <mergeCell ref="C97:D97"/>
    <mergeCell ref="F97:G97"/>
    <mergeCell ref="J97:K97"/>
    <mergeCell ref="A94:B94"/>
    <mergeCell ref="C94:D94"/>
    <mergeCell ref="F94:G94"/>
    <mergeCell ref="J94:K94"/>
    <mergeCell ref="A95:B95"/>
    <mergeCell ref="C95:D95"/>
    <mergeCell ref="F95:G95"/>
    <mergeCell ref="J95:K95"/>
    <mergeCell ref="A92:B92"/>
    <mergeCell ref="C92:D92"/>
    <mergeCell ref="F92:G92"/>
    <mergeCell ref="J92:K92"/>
    <mergeCell ref="A93:B93"/>
    <mergeCell ref="C93:D93"/>
    <mergeCell ref="F93:G93"/>
    <mergeCell ref="J93:K93"/>
    <mergeCell ref="A90:B90"/>
    <mergeCell ref="C90:D90"/>
    <mergeCell ref="F90:G90"/>
    <mergeCell ref="J90:K90"/>
    <mergeCell ref="A91:B91"/>
    <mergeCell ref="C91:D91"/>
    <mergeCell ref="F91:G91"/>
    <mergeCell ref="J91:K91"/>
    <mergeCell ref="A88:B88"/>
    <mergeCell ref="C88:D88"/>
    <mergeCell ref="F88:G88"/>
    <mergeCell ref="J88:K88"/>
    <mergeCell ref="A89:B89"/>
    <mergeCell ref="C89:D89"/>
    <mergeCell ref="F89:G89"/>
    <mergeCell ref="J89:K89"/>
    <mergeCell ref="A86:B86"/>
    <mergeCell ref="C86:D86"/>
    <mergeCell ref="F86:G86"/>
    <mergeCell ref="J86:K86"/>
    <mergeCell ref="A87:B87"/>
    <mergeCell ref="C87:D87"/>
    <mergeCell ref="F87:G87"/>
    <mergeCell ref="J87:K87"/>
    <mergeCell ref="A84:B84"/>
    <mergeCell ref="C84:D84"/>
    <mergeCell ref="F84:G84"/>
    <mergeCell ref="J84:K84"/>
    <mergeCell ref="A85:B85"/>
    <mergeCell ref="C85:D85"/>
    <mergeCell ref="F85:G85"/>
    <mergeCell ref="J85:K85"/>
    <mergeCell ref="A82:B82"/>
    <mergeCell ref="C82:D82"/>
    <mergeCell ref="F82:G82"/>
    <mergeCell ref="J82:K82"/>
    <mergeCell ref="A83:B83"/>
    <mergeCell ref="C83:D83"/>
    <mergeCell ref="F83:G83"/>
    <mergeCell ref="J83:K83"/>
    <mergeCell ref="A80:B80"/>
    <mergeCell ref="C80:D80"/>
    <mergeCell ref="F80:G80"/>
    <mergeCell ref="J80:K80"/>
    <mergeCell ref="A81:B81"/>
    <mergeCell ref="C81:D81"/>
    <mergeCell ref="F81:G81"/>
    <mergeCell ref="J81:K81"/>
    <mergeCell ref="A78:B78"/>
    <mergeCell ref="C78:D78"/>
    <mergeCell ref="F78:G78"/>
    <mergeCell ref="J78:K78"/>
    <mergeCell ref="A79:B79"/>
    <mergeCell ref="C79:D79"/>
    <mergeCell ref="F79:G79"/>
    <mergeCell ref="J79:K79"/>
    <mergeCell ref="A76:B76"/>
    <mergeCell ref="C76:D76"/>
    <mergeCell ref="F76:G76"/>
    <mergeCell ref="J76:K76"/>
    <mergeCell ref="A77:B77"/>
    <mergeCell ref="C77:D77"/>
    <mergeCell ref="F77:G77"/>
    <mergeCell ref="J77:K77"/>
    <mergeCell ref="A74:B74"/>
    <mergeCell ref="C74:D74"/>
    <mergeCell ref="F74:G74"/>
    <mergeCell ref="J74:K74"/>
    <mergeCell ref="A75:B75"/>
    <mergeCell ref="C75:D75"/>
    <mergeCell ref="F75:G75"/>
    <mergeCell ref="J75:K75"/>
    <mergeCell ref="A72:B72"/>
    <mergeCell ref="C72:D72"/>
    <mergeCell ref="F72:G72"/>
    <mergeCell ref="J72:K72"/>
    <mergeCell ref="A73:B73"/>
    <mergeCell ref="C73:D73"/>
    <mergeCell ref="F73:G73"/>
    <mergeCell ref="J73:K73"/>
    <mergeCell ref="A70:B70"/>
    <mergeCell ref="C70:D70"/>
    <mergeCell ref="F70:G70"/>
    <mergeCell ref="J70:K70"/>
    <mergeCell ref="A71:B71"/>
    <mergeCell ref="C71:D71"/>
    <mergeCell ref="F71:G71"/>
    <mergeCell ref="J71:K71"/>
    <mergeCell ref="A68:B68"/>
    <mergeCell ref="C68:D68"/>
    <mergeCell ref="F68:G68"/>
    <mergeCell ref="J68:K68"/>
    <mergeCell ref="A69:B69"/>
    <mergeCell ref="C69:D69"/>
    <mergeCell ref="F69:G69"/>
    <mergeCell ref="J69:K69"/>
    <mergeCell ref="A66:B66"/>
    <mergeCell ref="C66:D66"/>
    <mergeCell ref="F66:G66"/>
    <mergeCell ref="J66:K66"/>
    <mergeCell ref="A67:B67"/>
    <mergeCell ref="C67:D67"/>
    <mergeCell ref="F67:G67"/>
    <mergeCell ref="J67:K67"/>
    <mergeCell ref="A64:B64"/>
    <mergeCell ref="C64:D64"/>
    <mergeCell ref="F64:G64"/>
    <mergeCell ref="J64:K64"/>
    <mergeCell ref="A65:B65"/>
    <mergeCell ref="C65:D65"/>
    <mergeCell ref="F65:G65"/>
    <mergeCell ref="J65:K65"/>
    <mergeCell ref="A62:B62"/>
    <mergeCell ref="C62:D62"/>
    <mergeCell ref="F62:G62"/>
    <mergeCell ref="J62:K62"/>
    <mergeCell ref="A63:B63"/>
    <mergeCell ref="C63:D63"/>
    <mergeCell ref="F63:G63"/>
    <mergeCell ref="J63:K63"/>
    <mergeCell ref="A60:B60"/>
    <mergeCell ref="C60:D60"/>
    <mergeCell ref="F60:G60"/>
    <mergeCell ref="J60:K60"/>
    <mergeCell ref="A61:B61"/>
    <mergeCell ref="C61:D61"/>
    <mergeCell ref="F61:G61"/>
    <mergeCell ref="J61:K61"/>
    <mergeCell ref="A58:B58"/>
    <mergeCell ref="C58:D58"/>
    <mergeCell ref="F58:G58"/>
    <mergeCell ref="J58:K58"/>
    <mergeCell ref="A59:B59"/>
    <mergeCell ref="C59:D59"/>
    <mergeCell ref="F59:G59"/>
    <mergeCell ref="J59:K59"/>
    <mergeCell ref="A56:B56"/>
    <mergeCell ref="C56:D56"/>
    <mergeCell ref="F56:G56"/>
    <mergeCell ref="J56:K56"/>
    <mergeCell ref="A57:B57"/>
    <mergeCell ref="C57:D57"/>
    <mergeCell ref="F57:G57"/>
    <mergeCell ref="J57:K57"/>
    <mergeCell ref="A54:B54"/>
    <mergeCell ref="C54:D54"/>
    <mergeCell ref="F54:G54"/>
    <mergeCell ref="J54:K54"/>
    <mergeCell ref="A55:B55"/>
    <mergeCell ref="C55:D55"/>
    <mergeCell ref="F55:G55"/>
    <mergeCell ref="J55:K55"/>
    <mergeCell ref="A52:B52"/>
    <mergeCell ref="C52:D52"/>
    <mergeCell ref="F52:G52"/>
    <mergeCell ref="J52:K52"/>
    <mergeCell ref="A53:B53"/>
    <mergeCell ref="C53:D53"/>
    <mergeCell ref="F53:G53"/>
    <mergeCell ref="J53:K53"/>
    <mergeCell ref="A50:B50"/>
    <mergeCell ref="C50:D50"/>
    <mergeCell ref="F50:G50"/>
    <mergeCell ref="J50:K50"/>
    <mergeCell ref="A51:B51"/>
    <mergeCell ref="C51:D51"/>
    <mergeCell ref="F51:G51"/>
    <mergeCell ref="J51:K51"/>
    <mergeCell ref="A48:B48"/>
    <mergeCell ref="C48:D48"/>
    <mergeCell ref="F48:G48"/>
    <mergeCell ref="J48:K48"/>
    <mergeCell ref="A49:B49"/>
    <mergeCell ref="C49:D49"/>
    <mergeCell ref="F49:G49"/>
    <mergeCell ref="J49:K49"/>
    <mergeCell ref="A46:B46"/>
    <mergeCell ref="C46:D46"/>
    <mergeCell ref="F46:G46"/>
    <mergeCell ref="J46:K46"/>
    <mergeCell ref="A47:B47"/>
    <mergeCell ref="C47:D47"/>
    <mergeCell ref="F47:G47"/>
    <mergeCell ref="J47:K47"/>
    <mergeCell ref="A44:B44"/>
    <mergeCell ref="C44:D44"/>
    <mergeCell ref="F44:G44"/>
    <mergeCell ref="J44:K44"/>
    <mergeCell ref="A45:B45"/>
    <mergeCell ref="C45:D45"/>
    <mergeCell ref="F45:G45"/>
    <mergeCell ref="J45:K45"/>
    <mergeCell ref="A42:B42"/>
    <mergeCell ref="C42:D42"/>
    <mergeCell ref="F42:G42"/>
    <mergeCell ref="J42:K42"/>
    <mergeCell ref="A43:B43"/>
    <mergeCell ref="C43:D43"/>
    <mergeCell ref="F43:G43"/>
    <mergeCell ref="J43:K43"/>
    <mergeCell ref="A40:B40"/>
    <mergeCell ref="C40:D40"/>
    <mergeCell ref="F40:G40"/>
    <mergeCell ref="J40:K40"/>
    <mergeCell ref="A41:B41"/>
    <mergeCell ref="C41:D41"/>
    <mergeCell ref="F41:G41"/>
    <mergeCell ref="J41:K41"/>
    <mergeCell ref="A38:B38"/>
    <mergeCell ref="C38:D38"/>
    <mergeCell ref="F38:G38"/>
    <mergeCell ref="J38:K38"/>
    <mergeCell ref="A39:B39"/>
    <mergeCell ref="C39:D39"/>
    <mergeCell ref="F39:G39"/>
    <mergeCell ref="J39:K39"/>
    <mergeCell ref="A36:B36"/>
    <mergeCell ref="C36:D36"/>
    <mergeCell ref="F36:G36"/>
    <mergeCell ref="J36:K36"/>
    <mergeCell ref="A37:B37"/>
    <mergeCell ref="C37:D37"/>
    <mergeCell ref="F37:G37"/>
    <mergeCell ref="J37:K37"/>
    <mergeCell ref="A34:B34"/>
    <mergeCell ref="C34:D34"/>
    <mergeCell ref="F34:G34"/>
    <mergeCell ref="J34:K34"/>
    <mergeCell ref="A35:B35"/>
    <mergeCell ref="C35:D35"/>
    <mergeCell ref="F35:G35"/>
    <mergeCell ref="J35:K35"/>
    <mergeCell ref="F28:G28"/>
    <mergeCell ref="A29:B29"/>
    <mergeCell ref="C29:D29"/>
    <mergeCell ref="F29:G29"/>
    <mergeCell ref="J29:K29"/>
    <mergeCell ref="A30:B30"/>
    <mergeCell ref="C30:D30"/>
    <mergeCell ref="F30:G30"/>
    <mergeCell ref="J30:K30"/>
    <mergeCell ref="A33:B33"/>
    <mergeCell ref="C33:D33"/>
    <mergeCell ref="F33:G33"/>
    <mergeCell ref="J33:K33"/>
    <mergeCell ref="A31:B31"/>
    <mergeCell ref="C31:D31"/>
    <mergeCell ref="F31:G31"/>
    <mergeCell ref="F26:G26"/>
    <mergeCell ref="F27:G27"/>
    <mergeCell ref="J26:K26"/>
    <mergeCell ref="J27:K27"/>
    <mergeCell ref="J28:K28"/>
    <mergeCell ref="A26:B26"/>
    <mergeCell ref="A27:B27"/>
    <mergeCell ref="A28:B28"/>
    <mergeCell ref="C26:D26"/>
    <mergeCell ref="C27:D27"/>
    <mergeCell ref="C28:D28"/>
    <mergeCell ref="C14:D14"/>
    <mergeCell ref="F14:G14"/>
    <mergeCell ref="J14:K14"/>
    <mergeCell ref="J15:K15"/>
    <mergeCell ref="J16:K16"/>
    <mergeCell ref="A14:B14"/>
    <mergeCell ref="A15:B15"/>
    <mergeCell ref="C15:D15"/>
    <mergeCell ref="F15:G15"/>
    <mergeCell ref="A2:H2"/>
    <mergeCell ref="A13:B13"/>
    <mergeCell ref="C13:D13"/>
    <mergeCell ref="F13:G13"/>
    <mergeCell ref="B4:J5"/>
    <mergeCell ref="A9:D9"/>
    <mergeCell ref="F9:J9"/>
    <mergeCell ref="B11:F11"/>
    <mergeCell ref="J13:K13"/>
    <mergeCell ref="A22:B22"/>
    <mergeCell ref="A19:B19"/>
    <mergeCell ref="C19:D19"/>
    <mergeCell ref="F19:G19"/>
    <mergeCell ref="A17:B17"/>
    <mergeCell ref="C17:D17"/>
    <mergeCell ref="F17:G17"/>
    <mergeCell ref="A16:B16"/>
    <mergeCell ref="F20:G20"/>
    <mergeCell ref="C16:D16"/>
    <mergeCell ref="F16:G16"/>
    <mergeCell ref="J17:K17"/>
    <mergeCell ref="A18:B18"/>
    <mergeCell ref="C18:D18"/>
    <mergeCell ref="F18:G18"/>
    <mergeCell ref="J18:K18"/>
    <mergeCell ref="J19:K19"/>
    <mergeCell ref="A20:B20"/>
    <mergeCell ref="C20:D20"/>
    <mergeCell ref="J20:K20"/>
    <mergeCell ref="J31:K31"/>
    <mergeCell ref="A32:B32"/>
    <mergeCell ref="C32:D32"/>
    <mergeCell ref="F32:G32"/>
    <mergeCell ref="J32:K32"/>
    <mergeCell ref="C22:D22"/>
    <mergeCell ref="F22:G22"/>
    <mergeCell ref="J22:K22"/>
    <mergeCell ref="A21:B21"/>
    <mergeCell ref="C21:D21"/>
    <mergeCell ref="F21:G21"/>
    <mergeCell ref="J23:K23"/>
    <mergeCell ref="A24:B24"/>
    <mergeCell ref="C24:D24"/>
    <mergeCell ref="F24:G24"/>
    <mergeCell ref="J24:K24"/>
    <mergeCell ref="A23:B23"/>
    <mergeCell ref="C23:D23"/>
    <mergeCell ref="F23:G23"/>
    <mergeCell ref="A25:B25"/>
    <mergeCell ref="C25:D25"/>
    <mergeCell ref="F25:G25"/>
    <mergeCell ref="J25:K25"/>
    <mergeCell ref="J21:K21"/>
  </mergeCells>
  <phoneticPr fontId="6" type="noConversion"/>
  <dataValidations count="1">
    <dataValidation type="list" allowBlank="1" showInputMessage="1" showErrorMessage="1" sqref="E9">
      <formula1>$O$9:$O$11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1 RESUMEN</vt:lpstr>
      <vt:lpstr>2 AMORTIZACION EQUIPOS</vt:lpstr>
      <vt:lpstr>3.1 PERSONAL 1</vt:lpstr>
      <vt:lpstr>3.2 PERSONAL 2</vt:lpstr>
      <vt:lpstr>4 MATERIALES</vt:lpstr>
      <vt:lpstr>5 COLABORACIONES EXTERNAS</vt:lpstr>
      <vt:lpstr>6 OTROS GASTOS</vt:lpstr>
      <vt:lpstr>7 DECLARACIÓN DE AYUDAS</vt:lpstr>
      <vt:lpstr>'1 RESUMEN'!Área_de_impresión</vt:lpstr>
      <vt:lpstr>'2 AMORTIZACION EQUIPOS'!Área_de_impresión</vt:lpstr>
      <vt:lpstr>'4 MATERIALES'!Área_de_impresión</vt:lpstr>
      <vt:lpstr>'5 COLABORACIONES EXTERNAS'!Área_de_impresión</vt:lpstr>
      <vt:lpstr>'6 OTROS GASTOS'!Área_de_impresión</vt:lpstr>
      <vt:lpstr>'2 AMORTIZACION EQUIPOS'!Títulos_a_imprimir</vt:lpstr>
      <vt:lpstr>'4 MATERIALES'!Títulos_a_imprimir</vt:lpstr>
      <vt:lpstr>'5 COLABORACIONES EXTERNAS'!Títulos_a_imprimir</vt:lpstr>
      <vt:lpstr>'6 OTROS GASTOS'!Títulos_a_imprimir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X037662</cp:lastModifiedBy>
  <cp:lastPrinted>2017-03-30T08:02:27Z</cp:lastPrinted>
  <dcterms:created xsi:type="dcterms:W3CDTF">2007-11-28T11:32:54Z</dcterms:created>
  <dcterms:modified xsi:type="dcterms:W3CDTF">2024-10-30T09:56:21Z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