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0 CONVOCATORIAS\2024\Desempleadas 1036-2024\"/>
    </mc:Choice>
  </mc:AlternateContent>
  <bookViews>
    <workbookView xWindow="0" yWindow="0" windowWidth="23040" windowHeight="8610" tabRatio="606"/>
  </bookViews>
  <sheets>
    <sheet name="Acciones formativas" sheetId="2" r:id="rId1"/>
  </sheets>
  <definedNames>
    <definedName name="_xlnm._FilterDatabase" localSheetId="0" hidden="1">'Acciones formativas'!$D$1:$D$172</definedName>
    <definedName name="OLE_LINK1" localSheetId="0">'Acciones formativas'!#REF!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7" i="2" l="1"/>
  <c r="L166" i="2"/>
  <c r="L163" i="2"/>
  <c r="L162" i="2"/>
  <c r="L159" i="2"/>
  <c r="L160" i="2" s="1"/>
  <c r="L156" i="2"/>
  <c r="L157" i="2" s="1"/>
  <c r="L153" i="2"/>
  <c r="L154" i="2" s="1"/>
  <c r="L150" i="2"/>
  <c r="L151" i="2" s="1"/>
  <c r="L147" i="2"/>
  <c r="L148" i="2" s="1"/>
  <c r="L144" i="2"/>
  <c r="L145" i="2" s="1"/>
  <c r="L141" i="2"/>
  <c r="L140" i="2"/>
  <c r="L137" i="2"/>
  <c r="L138" i="2" s="1"/>
  <c r="L134" i="2"/>
  <c r="L135" i="2" s="1"/>
  <c r="L131" i="2"/>
  <c r="L132" i="2" s="1"/>
  <c r="L128" i="2"/>
  <c r="L127" i="2"/>
  <c r="L124" i="2"/>
  <c r="L125" i="2" s="1"/>
  <c r="L121" i="2"/>
  <c r="L122" i="2" s="1"/>
  <c r="L118" i="2"/>
  <c r="L119" i="2" s="1"/>
  <c r="L115" i="2"/>
  <c r="L116" i="2" s="1"/>
  <c r="L112" i="2"/>
  <c r="L113" i="2" s="1"/>
  <c r="L109" i="2"/>
  <c r="L110" i="2" s="1"/>
  <c r="L106" i="2"/>
  <c r="L107" i="2" s="1"/>
  <c r="L103" i="2"/>
  <c r="L104" i="2" s="1"/>
  <c r="L100" i="2"/>
  <c r="L101" i="2" s="1"/>
  <c r="L97" i="2"/>
  <c r="L98" i="2" s="1"/>
  <c r="L94" i="2"/>
  <c r="L95" i="2" s="1"/>
  <c r="L91" i="2"/>
  <c r="L92" i="2" s="1"/>
  <c r="L88" i="2"/>
  <c r="L89" i="2" s="1"/>
  <c r="L85" i="2"/>
  <c r="L86" i="2" s="1"/>
  <c r="L82" i="2"/>
  <c r="L83" i="2" s="1"/>
  <c r="L79" i="2"/>
  <c r="L80" i="2" s="1"/>
  <c r="L38" i="2"/>
  <c r="L39" i="2" s="1"/>
  <c r="L73" i="2"/>
  <c r="L74" i="2" s="1"/>
  <c r="L70" i="2"/>
  <c r="L69" i="2"/>
  <c r="L66" i="2"/>
  <c r="L67" i="2" s="1"/>
  <c r="L63" i="2"/>
  <c r="L64" i="2" s="1"/>
  <c r="L60" i="2"/>
  <c r="L61" i="2" s="1"/>
  <c r="L57" i="2"/>
  <c r="L56" i="2"/>
  <c r="L53" i="2"/>
  <c r="L52" i="2"/>
  <c r="L49" i="2"/>
  <c r="L48" i="2"/>
  <c r="L45" i="2"/>
  <c r="L44" i="2"/>
  <c r="L41" i="2"/>
  <c r="L42" i="2" s="1"/>
  <c r="L76" i="2"/>
  <c r="L77" i="2" s="1"/>
  <c r="L35" i="2"/>
  <c r="L36" i="2" s="1"/>
  <c r="L32" i="2"/>
  <c r="L33" i="2" s="1"/>
  <c r="L29" i="2"/>
  <c r="L30" i="2" s="1"/>
  <c r="L26" i="2"/>
  <c r="L27" i="2" s="1"/>
  <c r="L23" i="2"/>
  <c r="L24" i="2" s="1"/>
  <c r="L20" i="2"/>
  <c r="L21" i="2" s="1"/>
  <c r="L17" i="2"/>
  <c r="L16" i="2"/>
  <c r="L13" i="2"/>
  <c r="L12" i="2"/>
  <c r="L9" i="2"/>
  <c r="L8" i="2"/>
  <c r="L5" i="2"/>
  <c r="L4" i="2"/>
  <c r="L3" i="2"/>
  <c r="L14" i="2" l="1"/>
  <c r="L142" i="2"/>
  <c r="L71" i="2"/>
  <c r="L10" i="2"/>
  <c r="L129" i="2"/>
  <c r="L18" i="2"/>
  <c r="L50" i="2"/>
  <c r="L164" i="2"/>
  <c r="L6" i="2"/>
  <c r="L168" i="2"/>
  <c r="L54" i="2"/>
  <c r="L46" i="2"/>
  <c r="L58" i="2"/>
</calcChain>
</file>

<file path=xl/sharedStrings.xml><?xml version="1.0" encoding="utf-8"?>
<sst xmlns="http://schemas.openxmlformats.org/spreadsheetml/2006/main" count="530" uniqueCount="208">
  <si>
    <t>FAMILIA PROFESIONAL</t>
  </si>
  <si>
    <t>ESPECIALIDAD</t>
  </si>
  <si>
    <t>CÓDIGO</t>
  </si>
  <si>
    <t>INA</t>
  </si>
  <si>
    <t>INAI0003</t>
  </si>
  <si>
    <t>INAJ01</t>
  </si>
  <si>
    <t>EOC</t>
  </si>
  <si>
    <t>IEX</t>
  </si>
  <si>
    <t>FME</t>
  </si>
  <si>
    <t>IMA</t>
  </si>
  <si>
    <t>TMV</t>
  </si>
  <si>
    <t>ADG</t>
  </si>
  <si>
    <t>SSC</t>
  </si>
  <si>
    <t xml:space="preserve">EOCM82 </t>
  </si>
  <si>
    <t>HOT</t>
  </si>
  <si>
    <t>EOCB0008</t>
  </si>
  <si>
    <t>Preparación básica para actividades de mantenimiento general de infraestructuras en edificios e instalaciones (120h)</t>
  </si>
  <si>
    <t>SSCI0004</t>
  </si>
  <si>
    <t>Limpieza en servicios residenciales (90h)</t>
  </si>
  <si>
    <t>ENA</t>
  </si>
  <si>
    <t>AGA</t>
  </si>
  <si>
    <t>LODOSA</t>
  </si>
  <si>
    <t>TAFALLA</t>
  </si>
  <si>
    <t>TUDELA</t>
  </si>
  <si>
    <t>ELE</t>
  </si>
  <si>
    <t>IFCD44</t>
  </si>
  <si>
    <t>IFCD0001</t>
  </si>
  <si>
    <t>Desarrollo de software con tecnologías.net</t>
  </si>
  <si>
    <t>IFCT0019</t>
  </si>
  <si>
    <t>Inteligencia artificial aplicada a la empresa</t>
  </si>
  <si>
    <t>HOTR01</t>
  </si>
  <si>
    <t>REQUISITOS DE ACCESO</t>
  </si>
  <si>
    <t>PAMPLONA / IRUÑA</t>
  </si>
  <si>
    <t>AOIZ / AGOITZ</t>
  </si>
  <si>
    <t xml:space="preserve">AOIZ / AGOITZ </t>
  </si>
  <si>
    <t>ESTELLA / LIZARRA</t>
  </si>
  <si>
    <t>Nº LOTE</t>
  </si>
  <si>
    <t>MODALIDAD IMPARTICIÓN</t>
  </si>
  <si>
    <t>MÓDULO ECONÓMICO</t>
  </si>
  <si>
    <t>OBSERVACIONES**</t>
  </si>
  <si>
    <t>PRECIO MÁXIMO CURSO</t>
  </si>
  <si>
    <t>DONEZTEBE / SANTESTEBAN</t>
  </si>
  <si>
    <t>ALTSASU / ALSASUA</t>
  </si>
  <si>
    <t>Operación de grúa torre (275h)</t>
  </si>
  <si>
    <t>Ikastaro hau euskaraz bakarrik eman daiteke / Este curso solo se puede impartir en euskera</t>
  </si>
  <si>
    <t>IFC</t>
  </si>
  <si>
    <t>HORAS CURSO</t>
  </si>
  <si>
    <t>Nº CURSO</t>
  </si>
  <si>
    <t>Operaciones auxiliares de carnicería y charcutería</t>
  </si>
  <si>
    <t>Venta y manipulación de productos de pescadería</t>
  </si>
  <si>
    <t>ANEXO III - ACCIONES FORMATIVAS - 2024*</t>
  </si>
  <si>
    <t>* En caso de discrepancia entre el anexo y el Catálogo de Especialidades Formativas, prevalecerá este último y si fuera necesario, se adaptaría la subvención concedida. En caso de discrepancia entre los módulos económicos del anexo y los establecidos por el Servicio Navarro de Empleo-Nafar Lansare, prevalecerán estos últimos.</t>
  </si>
  <si>
    <t>** Serán considerados lotes Reserva aquellos lotes adjudicados, pero no concedidos por insuficiencia presupuestaria.</t>
  </si>
  <si>
    <t>Certificado de profesionalidad de nivel 1
Título Profesional Básico (FP Básica)
Título de Graduado/a en Educación Secundaria Obligatoria (ESO) o equivalente
Título de Técnico/a (FP Grado Medio) o equivalente
Haber superado la prueba de acceso a ciclos formativos de Grado Medio
Haber superado cualquier prueba oficial de acceso a la universidad
Cuando no se posea titulación específica relacionada con el ámbito objeto de la formación, se requerirá al menos, 1 año de experiencia laboral en estas materias.</t>
  </si>
  <si>
    <t>Certificado de profesionalidad de nivel 1
Título Profesional Básico (FP Básica)
Título de Graduado/a en Educación Secundaria Obligatoria (ESO) o equivalente
Título de Técnico/a (FP Grado Medio) o equivalente
Certificado de profesionalidad de nivel 2
Haber superado la prueba de acceso a ciclos formativos de Grado Medio
Haber superado cualquier prueba oficial de acceso a la universidad</t>
  </si>
  <si>
    <t>Título de Bachillerato, ciclo formativo de Grado Superior u otras titulaciones equivalentes
Independientemente de lo anterior, todas las personas aspirantes realizarán una prueba de nivel donde demostrarán conocimientos suficientes para seguir el curso.
Es recomendable tener conocimientos de desarrollo de aplicaciones e inglés a nivel de comprensión lectora</t>
  </si>
  <si>
    <t xml:space="preserve">No se exige ningún requisito para acceder a la formación, aunque se han de poseer las habilidades de la comunicación lingüística suficientes que permitan cursar con aprovechamiento la formación </t>
  </si>
  <si>
    <t xml:space="preserve">Ez da inolako eskakizunik eskatzen prestakuntza jasotzeko, baina hizkuntza-komunikazioko trebetasun nahikoak izan behar dira prestakuntza probetxuz egin ahal izateko / No se exige ningún requisito para acceder a la formación, aunque se han de poseer las habilidades de la comunicación lingüística suficientes que permitan cursar con aprovechamiento la formación </t>
  </si>
  <si>
    <t>Certificado de profesionalidad de nivel 1
Título Profesional Básico (FP Básica)
Título de Graduado/a en Educación Secundaria Obligatoria (ESO) o equivalente
Título de Técnico/a (FP Grado Medio) o equivalente
Haber superado la prueba de acceso a ciclos formativos de Grado Medio
Haber superado cualquier prueba oficial de acceso a la universidad
Cuando no se posea titulación específica relacionada con el ámbito objeto de la formación, se requerirá al menos, 1 año de experiencia laboral en estas materias</t>
  </si>
  <si>
    <t>Certificado de profesionalidad de nivel 1
Título Profesional Básico (FP Básica)
Título de Graduado/a en Educación Secundaria Obligatoria (ESO) o equivalente
Título de Técnico/a (FP Grado Medio) o equivalente
Certificado de profesionalidad de nivel 2
Haber superado la prueba de acceso a ciclos formativos de Grado Medio
Haber superado cualquier prueba oficial de acceso a la universidad.
Cuando la persona aspirante no disponga del nivel académico mínimo o de la experiencia profesional, demostrará conocimientos y competencias suficientes para participar en el curso con aprovechamiento mediante una prueba de acceso</t>
  </si>
  <si>
    <t xml:space="preserve">Haber superado cualquier prueba oficial de acceso a la universidad 
Título de Graduado/a en Educación Secundaria Obligatoria (ESO) o equivalente 
Título de Técnico/a (FP Grado Medio) o equivalente 
Certificado de profesionalidad de nivel 1 
Certificado de profesionalidad de nivel 2 
Haber superado la prueba de acceso a ciclos formativos de Grado Medio 
Título Profesional Básico (FP Básica)
Adicionalmente, ha de disponer de carné de conducir tipo B </t>
  </si>
  <si>
    <t>Certificado de profesionalidad de nivel 1
Título Profesional Básico  (FP Básica)
Título de Graduado/a en Educación Secundaria Obligatoria  (ESO) o equivalente
Título de Técnico/a  (FP Grado Medio) o equivalente
Haber superado la prueba de acceso a ciclos formativos de Grado Medio
Haber superado cualquier prueba oficial de acceso a la universidad
Cuando no se posea titulación específica relacionada con el ámbito objeto de la formación, se requerirá al menos, 1 año de experiencia laboral en estas materias</t>
  </si>
  <si>
    <t>Título de Bachillerato o equivalente 
Título de Técnico/a Superior (FP Grado Superior) o equivalente 
Certificado de profesionalidad de nivel 3 Título de Grado o equivalente 
Título de Postgrado (Máster) o equivalente
Se requiere experiencia profesional de un año en el desarrollo de software en el caso de personas con título de Bachilleratoato o equivalente o con título de grado o postgrados que no sean de la familia de Informática y Comunicaciones y que no tengan formación acreditada de desarrollo de software de nivel Medio alto.
Tanto el título de Técnico/a Superior (FP Grado Superior) como el Certificado de Profesionalidad de nivel 3 deberán pertenecer a la familia de Informática y Comunicaciones</t>
  </si>
  <si>
    <t>PRES. O TELEF.</t>
  </si>
  <si>
    <t>PRESENCIAL</t>
  </si>
  <si>
    <t>HORAS DES. SOSTENIBLE, TRANSF. DIGITAL Y TRANSV. GÉNERO</t>
  </si>
  <si>
    <t>Ostalaritzan bezeroari arreta ematea / Atención al cliente en hostelería (60 ordu / horas)</t>
  </si>
  <si>
    <t>PRESENTZIALA / PRESENCIAL</t>
  </si>
  <si>
    <t>PRES. EDO TELEP. / PRES. O TELEF.</t>
  </si>
  <si>
    <t>NAFARROA / NAVARRA</t>
  </si>
  <si>
    <t>ZONA IMPARTICIÓN</t>
  </si>
  <si>
    <t>DENOMINACIÓN</t>
  </si>
  <si>
    <t>Título de Graduado/a en Educación Secundaria Obligatoria o título equivalente</t>
  </si>
  <si>
    <t>Operaciones de minicargadora-miniexcavadora (30h)
Conducción de carretillas elevadoras (20h)
PRL para  vehículos y maquinaria de movimientos de tierra (20h) 
PRL para aparatos elevadores. Parte específica (6h)</t>
  </si>
  <si>
    <t>EOCQ0004 
COML0008
EOCQ0011 
EOCQ0009</t>
  </si>
  <si>
    <t>EOCQ0004
COML0008
EOCQ0011 
EOCQ0009</t>
  </si>
  <si>
    <t>Operaciones de minicargadora-miniexcavadora (30h)
Conducción de carretillas elevadoras (20h)
PRL para  vehículos y maquinaria de movimientos de tierra (20h)
PRL para aparatos elevadores. Parte específica (6h)</t>
  </si>
  <si>
    <t>Mantenimiento y rehabilitación de edificios:
MOD00442: Construcción y albañilería (110h)
Nivel básico de prevención en construcción (60h)</t>
  </si>
  <si>
    <t xml:space="preserve">
EOCB06
EOCO0036
</t>
  </si>
  <si>
    <t>FMEC002PO
SEAD0068</t>
  </si>
  <si>
    <t>Carpintería de metal (90h)
C.10. Carpintería metálica (20h)</t>
  </si>
  <si>
    <t>HOTR0008
FCOM01</t>
  </si>
  <si>
    <t>Cocina básica (80h)
Manipulación de alimentos (10h)</t>
  </si>
  <si>
    <t>HOTR52
HOTR37</t>
  </si>
  <si>
    <t>Asistencia polivalente en barra y sala (95h)
Atención al cliente en restauración (15h)</t>
  </si>
  <si>
    <t>IEXM07
EOCQ0011</t>
  </si>
  <si>
    <t>Manejo y mantenimiento de la pala cargadora en obra civil y minería:
MOD01021: Manejo de la pala cargadora (150h)
PRL para vehículos y maquinaria de movimiento de tierras (20h)</t>
  </si>
  <si>
    <t>Manejo y mantenimiento de la pala cargadora en obra civil y minería:
MOD01021: Manejo de la pala cargadora (150h)
PRL para vehículos y maquinaria de movimiento de tierras (20h)</t>
  </si>
  <si>
    <t>IEXM07
EOCQ0011</t>
  </si>
  <si>
    <t>IMAR18
IMAR04</t>
  </si>
  <si>
    <t>Instalación y mantenimiento de instalaciones térmicas según el reglamento de instalaciones térmicas de edificios (RITE) (450h)
Curso complementario sobre manipulación de equipos con sistemas frigoríficos de cualquier carga de refrigerantes fluorados (30h)</t>
  </si>
  <si>
    <t>Operaciones de peonaje en gestión forestal multifuncional:
MOD06543: Tala y procesamiento con motosierra (100h)
MOD06544: Desbroce (40h)
PRL para el manejo de motosierras y desbrozadoras (8h)</t>
  </si>
  <si>
    <t xml:space="preserve">AGAR0001
AGAR009PO </t>
  </si>
  <si>
    <t xml:space="preserve">AGAU40
AGAU0007
AGAU0005
COML0008
SEAD0170
</t>
  </si>
  <si>
    <t xml:space="preserve">Montaje de placas solares fotovoltaicas:
MOD05965: Conocimiento de materiales y herramientas de instalador de placas solares fotovoltaicas (25h)
MOD05967: Montaje de una instalación de placas solares fotovoltaicas (150h)
Seguridad y técnicas de trabajo en altura:
MOD05225: Revisión de equipos de protección individual de trabajo en altura (8h)
MOD05226: Uso y montaje de líneas de vida (8h)
C.23. Trabajos de otras instalaciones tales como instalaciones solares fotovoltaicas o instalaciones eólicas (20h)
</t>
  </si>
  <si>
    <t>ENAE0003
SEAD0210
SEAD0149</t>
  </si>
  <si>
    <t>ELEE04
EOCJ0007</t>
  </si>
  <si>
    <t>Procedimientos básicos de electricidad y electrónica (125h)
PRL para trabajos de electricidad (20h)</t>
  </si>
  <si>
    <t>ADGD0032 
ADGG020PO</t>
  </si>
  <si>
    <t>Gestión contable, fiscal y laboral (340h)
Excel avanzado (20h)</t>
  </si>
  <si>
    <t>MS Excel 2016 (Accesible) (25h)
Fiscalidad en las pymes y uso de programas fiscal integrado (60h)
Gestión informatizada de ventas con programa de gestión integrado (50h)
Facturación en la empresa con un sistema integrado de gestión empresarial (45h)</t>
  </si>
  <si>
    <t>ADGG17
ADGN16
ADGG24
ADGN15</t>
  </si>
  <si>
    <t>Eskola-jantokia gizartearen eta hezkuntzaren ikuspegitik / El comedor escolar desde una perspectiva socioeducativa (20 ordu / horas)
Animazio soziokulturala / Animación sociocultural:
MOD05357: Talde-dinamikak eta jarduerak aisialdiko espazioan / Dinámicas de grupos y actividades en el espacio de ocio (8 ordu / horas)
Lehen soropenesko teknika oinarrizkoak / Técnicas básicas de primeros auxilios (10 ordu / horas)
Elikadura-alergiak eta intolerantziak. Oinarrizko Maila / Alergias e intolerancias alimentarias. Nivel Básico (6 ordu / horas)</t>
  </si>
  <si>
    <t>SSCE0018
SSCB0001
AFDP021PO
INAD0010</t>
  </si>
  <si>
    <t>Zerbitzuetako laguntzaileentzako lan-prozedurak / Procedimientos de trabajo para auxiliares de servicios (30 ordu / horas)
Sarbideen kontrola / Control de accesos (20 ordu / horas)</t>
  </si>
  <si>
    <t>SSCI0018
SEAD0004</t>
  </si>
  <si>
    <t>Mantenimiento y rehabilitación de edificios:
MOD00442:Construcción y albañilería (110h)
Nivel básico de prevención en construcción (60h)</t>
  </si>
  <si>
    <t>EOCB06
EOCO0036</t>
  </si>
  <si>
    <t>TMVL08
TMVL0004
TMVL003PO
TMVL0003
SEAD0062</t>
  </si>
  <si>
    <t xml:space="preserve">Montaje de placas solares fotovoltaicas:
MOD05965: Conocimiento de materiales y herramientas de instalador de placas solares fotovoltaicas (25h)
MOD05967: Montaje de una instalación de placas solares fotovoltaicas (150h)
Seguridad y técnicas de trabajo en altura:
MOD05225: Revisión de equipos de protección individual de trabajo en altura (8h)
MOD05226: Uso y montaje de líneas de vida (8h)
C.23. Trabajos de otras instalaciones tales como instalaciones solares fotovoltaicas o instalaciones eólicas (20h)
</t>
  </si>
  <si>
    <t>ENAE0003
SEAD0210
SEAD0149</t>
  </si>
  <si>
    <t>Manejo y mantenimiento de la retroexcavadora en obra civil y minería:
MOD02851: Manejo de la retroexcavadora de cadenas (150h)
MOD02852: Manejo de la retroexcavadora de ruedas (75h)
PRL para vehículos y maquinaria de movimiento de tierras (20h)</t>
  </si>
  <si>
    <t>IEXM05
EOCQ0011</t>
  </si>
  <si>
    <t>Operaciones auxiliares en el departamento de administración y recepción:
MOD06477: Operaciones básicas de comunicación (80h)
MOD06478: Técnicas de recepción y gestión de correspondencia y paquetería (50h)
MOD06479: Técnicas administrativas básicas (90h)
Tratamiento y gestión de quejas y reclamaciones (20h)</t>
  </si>
  <si>
    <t>ADGG0010
ADGD0004</t>
  </si>
  <si>
    <t>EOCB06
EOCJ0018</t>
  </si>
  <si>
    <t>IMAI0012
IMAI0011
SEAD0097</t>
  </si>
  <si>
    <t>Mantenimiento industrial de maquinaria hidráulica y neumática (120h)
Mantenimiento de instalaciones y maquinaria industrial:
MOD07024: Automatización industrial (30h)
MOD07025: Instalaciones eléctricas (40h)
MOD07026: Máquinas eléctricas (30h)
C.12. Mecánica, reparación y mantenimiento de máquinas y equipos (20h)</t>
  </si>
  <si>
    <t>INAD0006
INAD016PO
FCOM01
COML0008
SEAD0170</t>
  </si>
  <si>
    <t>Mecanización con torno CNC (40h)
Mecanización con fresadora CNC:
MOD07211 - Programación CNC en tres ejes - Fresadora (16h)
MOD07212 - Mecanizado de piezas a pie de máquina (15h)</t>
  </si>
  <si>
    <t>FMEM03
FMEM12</t>
  </si>
  <si>
    <t>INAD028PO
INAD03
INAD05
INAD04</t>
  </si>
  <si>
    <t>Legislación y normativa alimentaria (50h)
Análisis de puntos críticos (33h)
Implantación del protocolo BRC V.8 (60h)
Implantación del protocolo IFS V.7 (45h)</t>
  </si>
  <si>
    <t>EOCB0003
FMEC015PO
EOCO0036</t>
  </si>
  <si>
    <t>Construcción de envolventes y particiones ligeras con paneles y elementos prefabricados:
MOD03818: Planificación, preparación y montaje de paneles ligeros en fachadas, forjados y cubiertas para construcciones de paneles prefabricados (105h)
Soldadura TIG (40h)
Nivel básico de prevención en construcción (60h)</t>
  </si>
  <si>
    <t>EOCB06
EOCO0036</t>
  </si>
  <si>
    <t>Mantenimiento y rehabilitación de edificios:
MOD00442:Construcción y albañilería (110h)
MOD00454:Acabados:alicatados, solados y cartón-yeso (110h)
Nivel básico de prevención en construcción (60h)</t>
  </si>
  <si>
    <t>ELEE04
EOCO0030
EOCJ0007</t>
  </si>
  <si>
    <t>Procedimientos básicos de electricidad y electrónica (125h)
Domótica (60h)
PRL para trabajos de electricidad (20h)</t>
  </si>
  <si>
    <t>Servicio de lavandería plancha (15h)
Cocina básica:
MOD03996: Géneros culinarios, elaboración elemental y conservación (40h)
Limpieza en domicilio (25h)
Intervención del empleo doméstico en el cuidado de personas mayores (80h)</t>
  </si>
  <si>
    <t>HOTA006PO
HOTR0008
SSCI010PO
SSCG02</t>
  </si>
  <si>
    <t>El comedor escolar desde una perspectiva socioeducativa (20h)
Animación sociocultural: MOD05357: Dinámicas de grupos y actividades en el espacio de ocio (8h)
Técnicas básicas de primeros auxilios (10h)
Alergias e intolerancias alimentarias. Nivel Básico (6h)</t>
  </si>
  <si>
    <t>SSCE0018
SSCB0001 
AFDP021PO
INAD0010</t>
  </si>
  <si>
    <t>Mantenimiento y rehabilitación de edificios:
MOD00449:Operaciones de mantenimiento de fontanería (110h)
PRL para trabajos de fontanería (20h)</t>
  </si>
  <si>
    <t>FMEC011PO
FMEH0001
FMEC003PO
SEAD0165
COML0008 
COML030PO 
SEAD0015 
SEAD0170</t>
  </si>
  <si>
    <t>Soldadura (120h)
Calibración. Metrología e instrumentación en los procesos industriales (16h)
Fabricación y montaje de construcciones metálicas (45h)
C.28. Operaciones de puente grúa parte específica (8h)
Conducción de carretillas elevadoras  (20h) 
Operaciones con puente grúa (20h) 
C.4. Soldadura y oxicorte (20h)
C.30 Operarios de almacén, logística y aprovechamiento en los procesos de fabricación (20h)</t>
  </si>
  <si>
    <t>Cocina básica</t>
  </si>
  <si>
    <t>Seguridad alimentaria</t>
  </si>
  <si>
    <t>FMEC011PO
FMEH0001
FMEC003PO
SEAD0165
COML0008 
COML030PO 
SEAD0015 
SEAD0170</t>
  </si>
  <si>
    <t>Procedimientos básicos en la reparación y pintura de carrocería de vehículos:
MOD07584: Reparación de carrocería de vehículos (55h)
Iniciación a la pintura de vehículos:
MOD04421: Pintura de vehículos (120h)
MOD04422: Realización de presupuestos en chapa y pintura de automoción (15h)
Tratamiento y reparación de plásticos en automóvil (30h)
Tratamiento y reparación con fibra de vidrio (30h)
C.8. Tratamiento superficial de piezas del metal, desengrasado, limpieza, decapado, recubrimiento y pintura (20h)</t>
  </si>
  <si>
    <t>Desarrollo de software con metodologías ágiles: Scrum (100h)</t>
  </si>
  <si>
    <t xml:space="preserve">Mantenimiento y rehabilitación de edificios:
MOD00449: Operaciones de mantenimiento de fontanería (110h)
PRL para trabajos de fontanería (20h)
          </t>
  </si>
  <si>
    <t xml:space="preserve">Manejo de maquinaria agrícola (20h)
Poda general (10h)
Manipulación y aplicación de productos fitosanitarios (25h)
Conducción de carretillas elevadoras (20h)
C.30 Operarios de almacén, logística y aprovisionamiento en los procesos de fabricación (20h)
</t>
  </si>
  <si>
    <t>Envasado, acondicionado y embalaje de productos alimentarios (60h)
Formación básica en higiene alimentaria: Food defense, APPC, limpieza y desinfección (10h)
Manipulador de alimentos (10h)
Conducción de carretillas elevadoras (20h)
C.30 Operarios de almacén, logística y aprovisionamiento en los procesos de fabricación (20h)</t>
  </si>
  <si>
    <t>Preparación básica para actividades de mantenimiento y electromecánica de vehículos automóviles:
MOD07080: Mantenimiento de motores y sistemas auxiliares del motor (60h)
Diagnosis de averías grupo motor (60h)
Dispositivos de seguridad en el automóvil (16h)
Diagnosis de averías mediante osciloscopio y máquina de diagnosis. Nivel avanzado:
MOD06708: Herramientas de uso y manejo (15h)
Mantenimiento de vehículos híbridos (40h)
Sistemas avanzados de asistencia a la conducción (ADAS) (70h)</t>
  </si>
  <si>
    <t xml:space="preserve">
TMVG0021
TMVG13
TMVG005PO
TMVG0008
TMVG0004
TMVG08
</t>
  </si>
  <si>
    <t>Manejo de minicargadora-miniexcavadora y carretilla elevadora</t>
  </si>
  <si>
    <t>Operación de grúa torre</t>
  </si>
  <si>
    <t>Planificación, preparación y montaje de paneles prefabricados</t>
  </si>
  <si>
    <t>Mantenimiento y rehabilitación de edificios: albañilería</t>
  </si>
  <si>
    <t>Soldadura, manejo de puente grúa y carretilla elevadora</t>
  </si>
  <si>
    <t>Carpintería de metal</t>
  </si>
  <si>
    <t>Atención en barra y sala</t>
  </si>
  <si>
    <t>Manejo de la pala cargadora</t>
  </si>
  <si>
    <t>Instalación y mantenimiento de instalaciones térmicas</t>
  </si>
  <si>
    <t>Reparación y pintura de carrocería de vehículos</t>
  </si>
  <si>
    <t>Montaje de instalaciones de placas solares fotovoltaicas</t>
  </si>
  <si>
    <t>Procedimientos básicos de electrónica y electricidad</t>
  </si>
  <si>
    <t>Administración contable, fiscal y laboral</t>
  </si>
  <si>
    <t>Gestión de ventas, fiscalidad y facturación</t>
  </si>
  <si>
    <t>Ostalaritzan bezeroari arreta ematea / Atención al cliente en hostelería</t>
  </si>
  <si>
    <t>Mantenimiento electromecánico de vehículos</t>
  </si>
  <si>
    <t>Desarrollo de software con metodologías ágiles: Scrum</t>
  </si>
  <si>
    <t xml:space="preserve">Manejo de la retroexcavadora </t>
  </si>
  <si>
    <t>Operaciones auxiliares de administración y recepción</t>
  </si>
  <si>
    <t>Mantenimiento de fontanería</t>
  </si>
  <si>
    <t>Mantenimiento de maquinaria e instalaciones industriales</t>
  </si>
  <si>
    <t>Limpieza en servicios residenciales</t>
  </si>
  <si>
    <t>Preparación básica para actividades de mantenimiento general de infraestructuras en edificios e instalaciones</t>
  </si>
  <si>
    <t>Labores productos 
alimentarios: envasado, embalaje y almacén</t>
  </si>
  <si>
    <t>Mecanizado torno y fresadora</t>
  </si>
  <si>
    <t>Mantenimiento y rehabilitación de edificios: albañilería y acabados</t>
  </si>
  <si>
    <t>Procedimientos básicos de electricidad, electrónica y domótica</t>
  </si>
  <si>
    <t>Asistencia domicilio: cuidados, cocina, limpieza, plancha</t>
  </si>
  <si>
    <t>Eskolako jantokiko zaintzailea /
Cuidador/a de comedor escolar</t>
  </si>
  <si>
    <t>Labores agrícolas, manejo de maquinaria agrícola y almacén</t>
  </si>
  <si>
    <t>Peonaje forestal: tala y procesamiento con motosierra y desbroce</t>
  </si>
  <si>
    <t>Zerbitzuetako eta sarbideen kontroleko laguntzailea / Auxiliar de servicios y control de accesos</t>
  </si>
  <si>
    <t>ITADG0015</t>
  </si>
  <si>
    <t>ITSAF0039</t>
  </si>
  <si>
    <t>ITHOT0002</t>
  </si>
  <si>
    <t>ITSAF0045</t>
  </si>
  <si>
    <t>ITHOT0004</t>
  </si>
  <si>
    <t>ITSAF0038</t>
  </si>
  <si>
    <t>Cuidador/a de comedor escolar</t>
  </si>
  <si>
    <t>ITADG0017</t>
  </si>
  <si>
    <t>ITIMA0001</t>
  </si>
  <si>
    <t>ITSAF0033</t>
  </si>
  <si>
    <t>ITSAF0041</t>
  </si>
  <si>
    <t>ITEOC0004</t>
  </si>
  <si>
    <t>ITSAF0043</t>
  </si>
  <si>
    <t>ITEOC0007</t>
  </si>
  <si>
    <t>ITSAF0040</t>
  </si>
  <si>
    <t>ITTMV0006</t>
  </si>
  <si>
    <t>ITEOC0005</t>
  </si>
  <si>
    <t>ITEOC0006</t>
  </si>
  <si>
    <t>ITSEA0004</t>
  </si>
  <si>
    <t>ITADG0016</t>
  </si>
  <si>
    <t>ITAGA0004</t>
  </si>
  <si>
    <t>ITSAF0044</t>
  </si>
  <si>
    <t>ITSAF0032</t>
  </si>
  <si>
    <t>ITSAF0031</t>
  </si>
  <si>
    <t>ITSAF0037</t>
  </si>
  <si>
    <t>ITINA0003</t>
  </si>
  <si>
    <t>ITSAF0042</t>
  </si>
  <si>
    <t>ITSAF0046</t>
  </si>
  <si>
    <t>CÓDIGO ITINERARIO</t>
  </si>
  <si>
    <t>ITFME0002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</si>
</sst>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theme="1"/>
      <name val="Calibri"/>
      <family val="2"/>
      <scheme val="minor"/>
    </font>
    <font>
      <b/>
      <sz val="8"/>
      <name val="Arial"/>
      <family val="2"/>
    </font>
    <font>
      <u/>
      <sz val="11"/>
      <color theme="10"/>
      <name val="Calibri"/>
      <family val="2"/>
      <scheme val="minor"/>
    </font>
    <font>
      <sz val="8"/>
      <name val="Arial"/>
      <family val="2"/>
    </font>
    <font>
      <sz val="8"/>
      <color theme="1"/>
      <name val="Arial"/>
      <family val="2"/>
    </font>
    <font>
      <sz val="8"/>
      <color rgb="FF000000"/>
      <name val="Arial"/>
      <family val="2"/>
    </font>
    <font>
      <b/>
      <sz val="9"/>
      <name val="Arial"/>
      <family val="2"/>
    </font>
    <font>
      <sz val="9"/>
      <name val="Arial"/>
      <family val="2"/>
    </font>
    <font>
      <b/>
      <sz val="16"/>
      <name val="Arial"/>
      <family val="2"/>
    </font>
    <font>
      <sz val="11"/>
      <color rgb="FF006100"/>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patternFill>
    </fill>
    <fill>
      <patternFill patternType="solid">
        <fgColor rgb="FFC6EFCE"/>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0" fontId="9" fillId="5" borderId="0" applyNumberFormat="0" applyBorder="0" applyAlignment="0" applyProtection="0"/>
  </cellStyleXfs>
  <cellXfs count="126">
    <xf numFmtId="0" fontId="0" fillId="0" borderId="0" xfId="0"/>
    <xf numFmtId="0" fontId="0" fillId="0" borderId="0" xfId="0" applyAlignment="1">
      <alignment vertical="center"/>
    </xf>
    <xf numFmtId="0" fontId="3" fillId="0"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xf>
    <xf numFmtId="0" fontId="3" fillId="0" borderId="1" xfId="0" applyFont="1" applyFill="1" applyBorder="1" applyAlignment="1">
      <alignment horizontal="left" vertical="center" wrapText="1"/>
    </xf>
    <xf numFmtId="0" fontId="3" fillId="0" borderId="0" xfId="0" applyFont="1" applyBorder="1" applyAlignment="1">
      <alignment horizontal="center" vertical="center"/>
    </xf>
    <xf numFmtId="0" fontId="0" fillId="0" borderId="0" xfId="0" applyBorder="1"/>
    <xf numFmtId="0" fontId="3" fillId="3"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0" xfId="0"/>
    <xf numFmtId="0" fontId="4" fillId="0" borderId="0" xfId="0" applyFont="1" applyBorder="1" applyAlignment="1">
      <alignment horizontal="center" vertical="center"/>
    </xf>
    <xf numFmtId="164" fontId="4" fillId="0" borderId="1" xfId="0" applyNumberFormat="1" applyFont="1" applyBorder="1" applyAlignment="1">
      <alignment horizontal="center" vertical="center"/>
    </xf>
    <xf numFmtId="164" fontId="3" fillId="3" borderId="1" xfId="0" applyNumberFormat="1" applyFont="1" applyFill="1" applyBorder="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center" vertical="center" wrapText="1"/>
    </xf>
    <xf numFmtId="164" fontId="1" fillId="2" borderId="2"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0" borderId="11" xfId="0" applyFont="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4" fillId="0" borderId="15" xfId="0" applyFont="1" applyBorder="1" applyAlignment="1">
      <alignment horizontal="center" vertical="center"/>
    </xf>
    <xf numFmtId="0" fontId="3" fillId="3"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4" fillId="0" borderId="16" xfId="0" applyNumberFormat="1" applyFont="1" applyBorder="1" applyAlignment="1">
      <alignment horizontal="center" vertical="center"/>
    </xf>
    <xf numFmtId="0" fontId="3" fillId="3" borderId="16" xfId="0" applyFont="1" applyFill="1" applyBorder="1" applyAlignment="1">
      <alignment horizontal="center" vertical="center"/>
    </xf>
    <xf numFmtId="0" fontId="4" fillId="0" borderId="16" xfId="0" applyFont="1" applyBorder="1" applyAlignment="1">
      <alignment horizontal="center" vertical="center"/>
    </xf>
    <xf numFmtId="164" fontId="3" fillId="3" borderId="16" xfId="0" applyNumberFormat="1" applyFont="1" applyFill="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left" vertical="center"/>
    </xf>
    <xf numFmtId="0" fontId="3" fillId="0" borderId="16"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4" fillId="0" borderId="20" xfId="0" applyFont="1" applyBorder="1" applyAlignment="1">
      <alignment horizontal="center" vertical="center"/>
    </xf>
    <xf numFmtId="0" fontId="3" fillId="0" borderId="0" xfId="0" applyFont="1" applyFill="1" applyBorder="1" applyAlignment="1">
      <alignment vertical="center" wrapText="1"/>
    </xf>
    <xf numFmtId="0" fontId="4" fillId="0" borderId="21" xfId="0" applyFont="1" applyBorder="1" applyAlignment="1">
      <alignment horizontal="center" vertical="center"/>
    </xf>
    <xf numFmtId="0" fontId="3" fillId="3" borderId="17"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3" borderId="8" xfId="0" applyFont="1" applyFill="1" applyBorder="1" applyAlignment="1">
      <alignment horizontal="left" vertical="center" wrapText="1"/>
    </xf>
    <xf numFmtId="164" fontId="4" fillId="0" borderId="8" xfId="0" applyNumberFormat="1" applyFont="1" applyBorder="1" applyAlignment="1">
      <alignment horizontal="center" vertical="center"/>
    </xf>
    <xf numFmtId="0" fontId="3" fillId="3" borderId="8" xfId="0" applyFont="1" applyFill="1" applyBorder="1" applyAlignment="1">
      <alignment horizontal="center" vertical="center"/>
    </xf>
    <xf numFmtId="164" fontId="3" fillId="3" borderId="8" xfId="0" applyNumberFormat="1" applyFont="1" applyFill="1" applyBorder="1" applyAlignment="1">
      <alignment horizontal="center" vertical="center"/>
    </xf>
    <xf numFmtId="164" fontId="3" fillId="0" borderId="9"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164" fontId="6" fillId="0" borderId="6" xfId="0" applyNumberFormat="1" applyFont="1" applyFill="1" applyBorder="1" applyAlignment="1">
      <alignment horizontal="center" vertical="center" wrapText="1"/>
    </xf>
    <xf numFmtId="164" fontId="6" fillId="0" borderId="24" xfId="0" applyNumberFormat="1"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4" xfId="0" applyFont="1" applyBorder="1" applyAlignment="1">
      <alignment horizontal="center" vertical="center"/>
    </xf>
    <xf numFmtId="0" fontId="3" fillId="3"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3" borderId="4" xfId="0" applyFont="1" applyFill="1" applyBorder="1" applyAlignment="1">
      <alignment horizontal="center" vertical="center"/>
    </xf>
    <xf numFmtId="164" fontId="3" fillId="3" borderId="4" xfId="0" applyNumberFormat="1" applyFont="1" applyFill="1" applyBorder="1" applyAlignment="1">
      <alignment horizontal="center" vertical="center"/>
    </xf>
    <xf numFmtId="164" fontId="4" fillId="0" borderId="4" xfId="0" applyNumberFormat="1" applyFont="1" applyBorder="1" applyAlignment="1">
      <alignment horizontal="center" vertical="center"/>
    </xf>
    <xf numFmtId="0" fontId="0" fillId="0" borderId="0" xfId="0" applyBorder="1" applyAlignment="1">
      <alignment horizontal="left"/>
    </xf>
    <xf numFmtId="0" fontId="5" fillId="4" borderId="4" xfId="0" applyNumberFormat="1" applyFont="1" applyFill="1" applyBorder="1" applyAlignment="1" applyProtection="1">
      <alignment horizontal="center" vertical="center" wrapText="1"/>
    </xf>
    <xf numFmtId="0" fontId="3" fillId="3" borderId="4" xfId="1" applyFont="1" applyFill="1" applyBorder="1" applyAlignment="1" applyProtection="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left" vertical="center" wrapText="1"/>
    </xf>
    <xf numFmtId="164" fontId="3" fillId="3" borderId="4"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3" fillId="3" borderId="8" xfId="1" applyFont="1" applyFill="1" applyBorder="1" applyAlignment="1" applyProtection="1">
      <alignment horizontal="center" vertical="center" wrapText="1"/>
    </xf>
    <xf numFmtId="0" fontId="3" fillId="3" borderId="16" xfId="1" applyFont="1" applyFill="1" applyBorder="1" applyAlignment="1" applyProtection="1">
      <alignment horizontal="center" vertical="center" wrapText="1"/>
    </xf>
    <xf numFmtId="0" fontId="5" fillId="4" borderId="16" xfId="0" applyNumberFormat="1" applyFont="1" applyFill="1" applyBorder="1" applyAlignment="1" applyProtection="1">
      <alignment horizontal="center" vertical="center" wrapText="1"/>
    </xf>
    <xf numFmtId="0" fontId="3" fillId="0" borderId="17" xfId="0" applyFont="1" applyBorder="1" applyAlignment="1">
      <alignment horizontal="center" vertical="center"/>
    </xf>
    <xf numFmtId="164" fontId="3" fillId="0" borderId="8" xfId="0" applyNumberFormat="1"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6" xfId="0" applyFont="1" applyBorder="1" applyAlignment="1">
      <alignment horizontal="center" vertical="center" wrapText="1"/>
    </xf>
    <xf numFmtId="164" fontId="3" fillId="0" borderId="16" xfId="0" applyNumberFormat="1" applyFont="1" applyFill="1" applyBorder="1" applyAlignment="1">
      <alignment horizontal="center" vertical="center" wrapText="1"/>
    </xf>
    <xf numFmtId="0" fontId="3" fillId="0" borderId="14" xfId="0" applyFont="1" applyBorder="1" applyAlignment="1">
      <alignment horizontal="center" vertical="center"/>
    </xf>
    <xf numFmtId="164" fontId="3" fillId="0" borderId="4"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Fill="1" applyBorder="1" applyAlignment="1">
      <alignment horizontal="center" vertical="center" wrapText="1"/>
    </xf>
    <xf numFmtId="0" fontId="3" fillId="0" borderId="15" xfId="0" applyFont="1" applyFill="1" applyBorder="1" applyAlignment="1">
      <alignment vertical="center" wrapText="1"/>
    </xf>
    <xf numFmtId="164" fontId="3" fillId="0" borderId="26"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17" xfId="0" applyFont="1" applyFill="1" applyBorder="1" applyAlignment="1">
      <alignment horizontal="center" vertical="center"/>
    </xf>
    <xf numFmtId="0" fontId="0" fillId="0" borderId="9" xfId="0" applyBorder="1" applyAlignment="1">
      <alignment horizontal="left"/>
    </xf>
    <xf numFmtId="0" fontId="0" fillId="0" borderId="20" xfId="0" applyBorder="1"/>
    <xf numFmtId="0" fontId="0" fillId="0" borderId="15" xfId="0" applyBorder="1" applyAlignment="1">
      <alignment horizontal="left"/>
    </xf>
    <xf numFmtId="0" fontId="0" fillId="0" borderId="23" xfId="0" applyBorder="1"/>
    <xf numFmtId="0" fontId="3" fillId="3" borderId="3" xfId="1" applyFont="1" applyFill="1" applyBorder="1" applyAlignment="1" applyProtection="1">
      <alignment horizontal="center" vertical="center" wrapText="1"/>
    </xf>
    <xf numFmtId="0" fontId="0" fillId="0" borderId="21" xfId="0" applyBorder="1"/>
    <xf numFmtId="0" fontId="4" fillId="0" borderId="13" xfId="0" applyFont="1" applyBorder="1" applyAlignment="1">
      <alignment horizontal="center" vertical="center"/>
    </xf>
    <xf numFmtId="0" fontId="3" fillId="3" borderId="14" xfId="1" applyFont="1" applyFill="1" applyBorder="1" applyAlignment="1" applyProtection="1">
      <alignment horizontal="center" vertical="center" wrapText="1"/>
    </xf>
    <xf numFmtId="0" fontId="3" fillId="3" borderId="17" xfId="1" applyFont="1" applyFill="1" applyBorder="1" applyAlignment="1" applyProtection="1">
      <alignment horizontal="center" vertical="center" wrapText="1"/>
    </xf>
    <xf numFmtId="0" fontId="3" fillId="4" borderId="16" xfId="0" applyFont="1" applyFill="1" applyBorder="1" applyAlignment="1">
      <alignment horizontal="center" vertical="center" wrapText="1"/>
    </xf>
    <xf numFmtId="0" fontId="4" fillId="0" borderId="28" xfId="0" applyFont="1" applyBorder="1" applyAlignment="1">
      <alignment horizontal="center" vertical="center" wrapText="1"/>
    </xf>
    <xf numFmtId="0" fontId="3" fillId="0" borderId="28" xfId="0" applyFont="1" applyFill="1" applyBorder="1" applyAlignment="1">
      <alignment horizontal="left" vertical="center" wrapText="1"/>
    </xf>
    <xf numFmtId="0" fontId="4" fillId="0" borderId="16" xfId="0" applyFont="1" applyBorder="1" applyAlignment="1">
      <alignment horizontal="center" vertical="center" wrapText="1"/>
    </xf>
    <xf numFmtId="0" fontId="3" fillId="3" borderId="29"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3" borderId="30" xfId="0" applyFont="1" applyFill="1" applyBorder="1" applyAlignment="1">
      <alignment horizontal="center" vertical="center"/>
    </xf>
    <xf numFmtId="0" fontId="4" fillId="0" borderId="28" xfId="0" applyFont="1" applyBorder="1" applyAlignment="1">
      <alignment horizontal="center" vertical="center"/>
    </xf>
    <xf numFmtId="0" fontId="3" fillId="3" borderId="2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3" borderId="28" xfId="0"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4" fillId="0" borderId="28" xfId="0" applyNumberFormat="1" applyFont="1" applyBorder="1" applyAlignment="1">
      <alignment horizontal="center" vertical="center"/>
    </xf>
    <xf numFmtId="0" fontId="3" fillId="3" borderId="28" xfId="0" applyFont="1" applyFill="1" applyBorder="1" applyAlignment="1">
      <alignment horizontal="left" vertical="center" wrapText="1"/>
    </xf>
    <xf numFmtId="0" fontId="4" fillId="0" borderId="31" xfId="0" applyFont="1" applyBorder="1" applyAlignment="1">
      <alignment horizontal="center" vertical="center"/>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8" fillId="0" borderId="7" xfId="0" applyFont="1" applyBorder="1" applyAlignment="1">
      <alignment horizontal="center" vertical="center"/>
    </xf>
    <xf numFmtId="0" fontId="7" fillId="0" borderId="0" xfId="0" applyFont="1" applyAlignment="1">
      <alignment horizontal="left" vertical="center" wrapText="1"/>
    </xf>
  </cellXfs>
  <cellStyles count="3">
    <cellStyle name="Bueno" xfId="2" builtinId="26"/>
    <cellStyle name="Hipervínculo" xfId="1" builtinId="8"/>
    <cellStyle name="Normal" xfId="0" builtinId="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172"/>
  <sheetViews>
    <sheetView tabSelected="1" zoomScaleNormal="100" workbookViewId="0">
      <selection activeCell="D176" sqref="D176"/>
    </sheetView>
  </sheetViews>
  <sheetFormatPr baseColWidth="10" defaultColWidth="11.42578125" defaultRowHeight="11.25" x14ac:dyDescent="0.25"/>
  <cols>
    <col min="1" max="2" width="6" style="4" customWidth="1"/>
    <col min="3" max="3" width="10" style="4" customWidth="1"/>
    <col min="4" max="4" width="19.42578125" style="17" customWidth="1"/>
    <col min="5" max="5" width="11.5703125" style="4" customWidth="1"/>
    <col min="6" max="6" width="10" style="4" customWidth="1"/>
    <col min="7" max="7" width="52.42578125" style="32" customWidth="1"/>
    <col min="8" max="8" width="11.7109375" style="4" customWidth="1"/>
    <col min="9" max="9" width="6.28515625" style="4" customWidth="1"/>
    <col min="10" max="10" width="15.28515625" style="4" customWidth="1"/>
    <col min="11" max="11" width="10.5703125" style="16" customWidth="1"/>
    <col min="12" max="12" width="16.85546875" style="16" customWidth="1"/>
    <col min="13" max="13" width="11.5703125" style="17" customWidth="1"/>
    <col min="14" max="14" width="59" style="32" customWidth="1"/>
    <col min="15" max="15" width="18.140625" style="4" customWidth="1"/>
    <col min="16" max="16384" width="11.42578125" style="4"/>
  </cols>
  <sheetData>
    <row r="1" spans="1:252" s="1" customFormat="1" ht="27" customHeight="1" thickBot="1" x14ac:dyDescent="0.3">
      <c r="A1" s="122" t="s">
        <v>50</v>
      </c>
      <c r="B1" s="123"/>
      <c r="C1" s="123"/>
      <c r="D1" s="123"/>
      <c r="E1" s="123"/>
      <c r="F1" s="123"/>
      <c r="G1" s="123"/>
      <c r="H1" s="123"/>
      <c r="I1" s="123"/>
      <c r="J1" s="123"/>
      <c r="K1" s="123"/>
      <c r="L1" s="123"/>
      <c r="M1" s="123"/>
      <c r="N1" s="123"/>
      <c r="O1" s="124"/>
    </row>
    <row r="2" spans="1:252" ht="51.75" customHeight="1" thickBot="1" x14ac:dyDescent="0.3">
      <c r="A2" s="48" t="s">
        <v>36</v>
      </c>
      <c r="B2" s="3" t="s">
        <v>47</v>
      </c>
      <c r="C2" s="3" t="s">
        <v>206</v>
      </c>
      <c r="D2" s="3" t="s">
        <v>71</v>
      </c>
      <c r="E2" s="3" t="s">
        <v>0</v>
      </c>
      <c r="F2" s="3" t="s">
        <v>2</v>
      </c>
      <c r="G2" s="3" t="s">
        <v>1</v>
      </c>
      <c r="H2" s="3" t="s">
        <v>37</v>
      </c>
      <c r="I2" s="3" t="s">
        <v>46</v>
      </c>
      <c r="J2" s="3" t="s">
        <v>65</v>
      </c>
      <c r="K2" s="18" t="s">
        <v>38</v>
      </c>
      <c r="L2" s="18" t="s">
        <v>40</v>
      </c>
      <c r="M2" s="3" t="s">
        <v>70</v>
      </c>
      <c r="N2" s="19" t="s">
        <v>31</v>
      </c>
      <c r="O2" s="49" t="s">
        <v>39</v>
      </c>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row>
    <row r="3" spans="1:252" ht="42.75" customHeight="1" x14ac:dyDescent="0.25">
      <c r="A3" s="39">
        <v>1</v>
      </c>
      <c r="B3" s="30">
        <v>1</v>
      </c>
      <c r="C3" s="30"/>
      <c r="D3" s="44" t="s">
        <v>147</v>
      </c>
      <c r="E3" s="40" t="s">
        <v>6</v>
      </c>
      <c r="F3" s="50" t="s">
        <v>13</v>
      </c>
      <c r="G3" s="41" t="s">
        <v>43</v>
      </c>
      <c r="H3" s="56" t="s">
        <v>64</v>
      </c>
      <c r="I3" s="44">
        <v>275</v>
      </c>
      <c r="J3" s="30">
        <v>10</v>
      </c>
      <c r="K3" s="45">
        <v>12.17</v>
      </c>
      <c r="L3" s="43">
        <f>+(I3+J3)*K3*15</f>
        <v>52026.75</v>
      </c>
      <c r="M3" s="40" t="s">
        <v>32</v>
      </c>
      <c r="N3" s="42" t="s">
        <v>72</v>
      </c>
      <c r="O3" s="51"/>
    </row>
    <row r="4" spans="1:252" ht="99" customHeight="1" x14ac:dyDescent="0.25">
      <c r="A4" s="21">
        <v>1</v>
      </c>
      <c r="B4" s="11">
        <v>2</v>
      </c>
      <c r="C4" s="11" t="s">
        <v>190</v>
      </c>
      <c r="D4" s="31" t="s">
        <v>146</v>
      </c>
      <c r="E4" s="10" t="s">
        <v>6</v>
      </c>
      <c r="F4" s="31" t="s">
        <v>74</v>
      </c>
      <c r="G4" s="5" t="s">
        <v>73</v>
      </c>
      <c r="H4" s="9" t="s">
        <v>64</v>
      </c>
      <c r="I4" s="8">
        <v>76</v>
      </c>
      <c r="J4" s="11">
        <v>5</v>
      </c>
      <c r="K4" s="15">
        <v>12.17</v>
      </c>
      <c r="L4" s="14">
        <f>+(I4+J4)*K4*15</f>
        <v>14786.55</v>
      </c>
      <c r="M4" s="10" t="s">
        <v>32</v>
      </c>
      <c r="N4" s="106" t="s">
        <v>60</v>
      </c>
      <c r="O4" s="99"/>
    </row>
    <row r="5" spans="1:252" ht="99" customHeight="1" thickBot="1" x14ac:dyDescent="0.3">
      <c r="A5" s="80">
        <v>1</v>
      </c>
      <c r="B5" s="28">
        <v>3</v>
      </c>
      <c r="C5" s="28" t="s">
        <v>190</v>
      </c>
      <c r="D5" s="105" t="s">
        <v>146</v>
      </c>
      <c r="E5" s="24" t="s">
        <v>6</v>
      </c>
      <c r="F5" s="25" t="s">
        <v>75</v>
      </c>
      <c r="G5" s="33" t="s">
        <v>76</v>
      </c>
      <c r="H5" s="25" t="s">
        <v>64</v>
      </c>
      <c r="I5" s="27">
        <v>76</v>
      </c>
      <c r="J5" s="28">
        <v>5</v>
      </c>
      <c r="K5" s="29">
        <v>12.17</v>
      </c>
      <c r="L5" s="26">
        <f>+(I5+J5)*K5*15</f>
        <v>14786.55</v>
      </c>
      <c r="M5" s="24" t="s">
        <v>33</v>
      </c>
      <c r="N5" s="34" t="s">
        <v>60</v>
      </c>
      <c r="O5" s="52"/>
      <c r="R5" s="16"/>
    </row>
    <row r="6" spans="1:252" s="12" customFormat="1" ht="24" customHeight="1" thickBot="1" x14ac:dyDescent="0.3">
      <c r="A6" s="20"/>
      <c r="B6" s="6"/>
      <c r="C6" s="6"/>
      <c r="D6" s="117"/>
      <c r="E6" s="2"/>
      <c r="F6" s="2"/>
      <c r="G6" s="37"/>
      <c r="H6" s="35"/>
      <c r="I6" s="35"/>
      <c r="J6" s="35"/>
      <c r="K6" s="36"/>
      <c r="L6" s="53">
        <f>+SUM(L3:L5)</f>
        <v>81599.850000000006</v>
      </c>
      <c r="M6" s="35"/>
      <c r="N6" s="93"/>
      <c r="O6" s="94"/>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row>
    <row r="7" spans="1:252" s="7" customFormat="1" ht="9" customHeight="1" thickBot="1" x14ac:dyDescent="0.3">
      <c r="A7" s="20"/>
      <c r="B7" s="6"/>
      <c r="C7" s="6"/>
      <c r="D7" s="117"/>
      <c r="E7" s="2"/>
      <c r="F7" s="2"/>
      <c r="G7" s="37"/>
      <c r="H7" s="87"/>
      <c r="I7" s="87"/>
      <c r="J7" s="87"/>
      <c r="K7" s="23"/>
      <c r="L7" s="89"/>
      <c r="M7" s="87"/>
      <c r="N7" s="95"/>
      <c r="O7" s="96"/>
    </row>
    <row r="8" spans="1:252" ht="83.25" customHeight="1" x14ac:dyDescent="0.25">
      <c r="A8" s="39">
        <v>2</v>
      </c>
      <c r="B8" s="30">
        <v>4</v>
      </c>
      <c r="C8" s="30" t="s">
        <v>199</v>
      </c>
      <c r="D8" s="50" t="s">
        <v>148</v>
      </c>
      <c r="E8" s="40" t="s">
        <v>6</v>
      </c>
      <c r="F8" s="50" t="s">
        <v>123</v>
      </c>
      <c r="G8" s="41" t="s">
        <v>124</v>
      </c>
      <c r="H8" s="56" t="s">
        <v>64</v>
      </c>
      <c r="I8" s="44">
        <v>205</v>
      </c>
      <c r="J8" s="30">
        <v>10</v>
      </c>
      <c r="K8" s="45">
        <v>12.17</v>
      </c>
      <c r="L8" s="43">
        <f>+(I8+J8)*K8*15</f>
        <v>39248.25</v>
      </c>
      <c r="M8" s="40" t="s">
        <v>32</v>
      </c>
      <c r="N8" s="42" t="s">
        <v>56</v>
      </c>
      <c r="O8" s="51"/>
    </row>
    <row r="9" spans="1:252" ht="56.25" customHeight="1" thickBot="1" x14ac:dyDescent="0.3">
      <c r="A9" s="108">
        <v>2</v>
      </c>
      <c r="B9" s="109">
        <v>5</v>
      </c>
      <c r="C9" s="109" t="s">
        <v>194</v>
      </c>
      <c r="D9" s="103" t="s">
        <v>149</v>
      </c>
      <c r="E9" s="110" t="s">
        <v>6</v>
      </c>
      <c r="F9" s="103" t="s">
        <v>78</v>
      </c>
      <c r="G9" s="104" t="s">
        <v>77</v>
      </c>
      <c r="H9" s="111" t="s">
        <v>64</v>
      </c>
      <c r="I9" s="112">
        <v>170</v>
      </c>
      <c r="J9" s="109">
        <v>10</v>
      </c>
      <c r="K9" s="113">
        <v>12.17</v>
      </c>
      <c r="L9" s="114">
        <f>+(I9+J9)*K9*15</f>
        <v>32859</v>
      </c>
      <c r="M9" s="110" t="s">
        <v>32</v>
      </c>
      <c r="N9" s="115" t="s">
        <v>56</v>
      </c>
      <c r="O9" s="116"/>
    </row>
    <row r="10" spans="1:252" s="12" customFormat="1" ht="24" customHeight="1" thickBot="1" x14ac:dyDescent="0.3">
      <c r="A10" s="20"/>
      <c r="B10" s="6"/>
      <c r="C10" s="6"/>
      <c r="D10" s="117"/>
      <c r="E10" s="2"/>
      <c r="F10" s="2"/>
      <c r="G10" s="37"/>
      <c r="H10" s="2"/>
      <c r="I10" s="2"/>
      <c r="J10" s="2"/>
      <c r="K10" s="38"/>
      <c r="L10" s="54">
        <f>+SUM(L8:L9)</f>
        <v>72107.25</v>
      </c>
      <c r="M10" s="2"/>
      <c r="N10" s="65"/>
      <c r="O10" s="98"/>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row>
    <row r="11" spans="1:252" s="7" customFormat="1" ht="9" customHeight="1" thickBot="1" x14ac:dyDescent="0.3">
      <c r="A11" s="20"/>
      <c r="B11" s="6"/>
      <c r="C11" s="6"/>
      <c r="D11" s="117"/>
      <c r="E11" s="2"/>
      <c r="F11" s="2"/>
      <c r="G11" s="37"/>
      <c r="H11" s="87"/>
      <c r="I11" s="87"/>
      <c r="J11" s="87"/>
      <c r="K11" s="23"/>
      <c r="L11" s="89"/>
      <c r="M11" s="87"/>
      <c r="N11" s="95"/>
      <c r="O11" s="96"/>
    </row>
    <row r="12" spans="1:252" ht="116.25" customHeight="1" x14ac:dyDescent="0.25">
      <c r="A12" s="39">
        <v>3</v>
      </c>
      <c r="B12" s="30">
        <v>6</v>
      </c>
      <c r="C12" s="30" t="s">
        <v>204</v>
      </c>
      <c r="D12" s="50" t="s">
        <v>150</v>
      </c>
      <c r="E12" s="40" t="s">
        <v>8</v>
      </c>
      <c r="F12" s="40" t="s">
        <v>134</v>
      </c>
      <c r="G12" s="42" t="s">
        <v>135</v>
      </c>
      <c r="H12" s="40" t="s">
        <v>64</v>
      </c>
      <c r="I12" s="40">
        <v>269</v>
      </c>
      <c r="J12" s="30">
        <v>10</v>
      </c>
      <c r="K12" s="55">
        <v>12.35</v>
      </c>
      <c r="L12" s="43">
        <f>+(I12+J12)*K12*15</f>
        <v>51684.75</v>
      </c>
      <c r="M12" s="40" t="s">
        <v>32</v>
      </c>
      <c r="N12" s="42" t="s">
        <v>56</v>
      </c>
      <c r="O12" s="51"/>
    </row>
    <row r="13" spans="1:252" ht="42.75" customHeight="1" thickBot="1" x14ac:dyDescent="0.3">
      <c r="A13" s="22">
        <v>3</v>
      </c>
      <c r="B13" s="28">
        <v>7</v>
      </c>
      <c r="C13" s="28" t="s">
        <v>181</v>
      </c>
      <c r="D13" s="105" t="s">
        <v>151</v>
      </c>
      <c r="E13" s="24" t="s">
        <v>8</v>
      </c>
      <c r="F13" s="105" t="s">
        <v>79</v>
      </c>
      <c r="G13" s="33" t="s">
        <v>80</v>
      </c>
      <c r="H13" s="25" t="s">
        <v>64</v>
      </c>
      <c r="I13" s="27">
        <v>110</v>
      </c>
      <c r="J13" s="28">
        <v>10</v>
      </c>
      <c r="K13" s="29">
        <v>12.35</v>
      </c>
      <c r="L13" s="26">
        <f>+(I13+J13)*K13*15</f>
        <v>22230</v>
      </c>
      <c r="M13" s="24" t="s">
        <v>32</v>
      </c>
      <c r="N13" s="34" t="s">
        <v>56</v>
      </c>
      <c r="O13" s="52"/>
    </row>
    <row r="14" spans="1:252" s="12" customFormat="1" ht="24" customHeight="1" thickBot="1" x14ac:dyDescent="0.3">
      <c r="A14" s="20"/>
      <c r="B14" s="6"/>
      <c r="C14" s="6"/>
      <c r="D14" s="117"/>
      <c r="E14" s="2"/>
      <c r="F14" s="2"/>
      <c r="G14" s="37"/>
      <c r="H14" s="35"/>
      <c r="I14" s="35"/>
      <c r="J14" s="35"/>
      <c r="K14" s="36"/>
      <c r="L14" s="53">
        <f>+SUM(L12+L13)</f>
        <v>73914.75</v>
      </c>
      <c r="M14" s="35"/>
      <c r="N14" s="93"/>
      <c r="O14" s="9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row>
    <row r="15" spans="1:252" s="7" customFormat="1" ht="9" customHeight="1" thickBot="1" x14ac:dyDescent="0.3">
      <c r="A15" s="20"/>
      <c r="B15" s="6"/>
      <c r="C15" s="6"/>
      <c r="D15" s="117"/>
      <c r="E15" s="2"/>
      <c r="F15" s="2"/>
      <c r="G15" s="37"/>
      <c r="H15" s="87"/>
      <c r="I15" s="87"/>
      <c r="J15" s="87"/>
      <c r="K15" s="23"/>
      <c r="L15" s="89"/>
      <c r="M15" s="87"/>
      <c r="N15" s="95"/>
      <c r="O15" s="96"/>
    </row>
    <row r="16" spans="1:252" ht="42.75" customHeight="1" x14ac:dyDescent="0.25">
      <c r="A16" s="39">
        <v>4</v>
      </c>
      <c r="B16" s="30">
        <v>8</v>
      </c>
      <c r="C16" s="30" t="s">
        <v>182</v>
      </c>
      <c r="D16" s="50" t="s">
        <v>136</v>
      </c>
      <c r="E16" s="40" t="s">
        <v>14</v>
      </c>
      <c r="F16" s="50" t="s">
        <v>81</v>
      </c>
      <c r="G16" s="41" t="s">
        <v>82</v>
      </c>
      <c r="H16" s="56" t="s">
        <v>63</v>
      </c>
      <c r="I16" s="44">
        <v>90</v>
      </c>
      <c r="J16" s="30">
        <v>5</v>
      </c>
      <c r="K16" s="45">
        <v>12.02</v>
      </c>
      <c r="L16" s="43">
        <f>+(I16+J16)*K16*15</f>
        <v>17128.499999999996</v>
      </c>
      <c r="M16" s="40" t="s">
        <v>32</v>
      </c>
      <c r="N16" s="42" t="s">
        <v>56</v>
      </c>
      <c r="O16" s="51"/>
    </row>
    <row r="17" spans="1:251" ht="42.75" customHeight="1" thickBot="1" x14ac:dyDescent="0.3">
      <c r="A17" s="22">
        <v>4</v>
      </c>
      <c r="B17" s="28">
        <v>9</v>
      </c>
      <c r="C17" s="28" t="s">
        <v>180</v>
      </c>
      <c r="D17" s="105" t="s">
        <v>152</v>
      </c>
      <c r="E17" s="24" t="s">
        <v>14</v>
      </c>
      <c r="F17" s="105" t="s">
        <v>83</v>
      </c>
      <c r="G17" s="33" t="s">
        <v>84</v>
      </c>
      <c r="H17" s="25" t="s">
        <v>64</v>
      </c>
      <c r="I17" s="27">
        <v>110</v>
      </c>
      <c r="J17" s="28">
        <v>10</v>
      </c>
      <c r="K17" s="29">
        <v>12.02</v>
      </c>
      <c r="L17" s="26">
        <f>+(I17+J17)*K17*15</f>
        <v>21635.999999999996</v>
      </c>
      <c r="M17" s="24" t="s">
        <v>32</v>
      </c>
      <c r="N17" s="34" t="s">
        <v>56</v>
      </c>
      <c r="O17" s="52"/>
    </row>
    <row r="18" spans="1:251" s="12" customFormat="1" ht="24" customHeight="1" thickBot="1" x14ac:dyDescent="0.3">
      <c r="A18" s="20"/>
      <c r="B18" s="6"/>
      <c r="C18" s="6"/>
      <c r="D18" s="117"/>
      <c r="E18" s="2"/>
      <c r="F18" s="2"/>
      <c r="G18" s="37"/>
      <c r="H18" s="35"/>
      <c r="I18" s="35"/>
      <c r="J18" s="35"/>
      <c r="K18" s="36"/>
      <c r="L18" s="53">
        <f>+SUM(L16:L17)</f>
        <v>38764.499999999993</v>
      </c>
      <c r="M18" s="35"/>
      <c r="N18" s="93"/>
      <c r="O18" s="94"/>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row>
    <row r="19" spans="1:251" s="7" customFormat="1" ht="9" customHeight="1" thickBot="1" x14ac:dyDescent="0.3">
      <c r="A19" s="20"/>
      <c r="B19" s="6"/>
      <c r="C19" s="6"/>
      <c r="D19" s="117"/>
      <c r="E19" s="2"/>
      <c r="F19" s="2"/>
      <c r="G19" s="37"/>
      <c r="H19" s="87"/>
      <c r="I19" s="87"/>
      <c r="J19" s="87"/>
      <c r="K19" s="23"/>
      <c r="L19" s="89"/>
      <c r="M19" s="87"/>
      <c r="N19" s="95"/>
      <c r="O19" s="96"/>
    </row>
    <row r="20" spans="1:251" ht="66.75" customHeight="1" thickBot="1" x14ac:dyDescent="0.3">
      <c r="A20" s="68">
        <v>5</v>
      </c>
      <c r="B20" s="58">
        <v>10</v>
      </c>
      <c r="C20" s="58" t="s">
        <v>189</v>
      </c>
      <c r="D20" s="83" t="s">
        <v>153</v>
      </c>
      <c r="E20" s="59" t="s">
        <v>7</v>
      </c>
      <c r="F20" s="83" t="s">
        <v>88</v>
      </c>
      <c r="G20" s="61" t="s">
        <v>87</v>
      </c>
      <c r="H20" s="25" t="s">
        <v>64</v>
      </c>
      <c r="I20" s="27">
        <v>170</v>
      </c>
      <c r="J20" s="28">
        <v>10</v>
      </c>
      <c r="K20" s="29">
        <v>12.17</v>
      </c>
      <c r="L20" s="26">
        <f>+(I20+J20)*K20*15</f>
        <v>32859</v>
      </c>
      <c r="M20" s="24" t="s">
        <v>32</v>
      </c>
      <c r="N20" s="34" t="s">
        <v>56</v>
      </c>
      <c r="O20" s="52"/>
    </row>
    <row r="21" spans="1:251" s="12" customFormat="1" ht="24" customHeight="1" thickBot="1" x14ac:dyDescent="0.3">
      <c r="A21" s="20"/>
      <c r="B21" s="6"/>
      <c r="C21" s="6"/>
      <c r="D21" s="117"/>
      <c r="E21" s="2"/>
      <c r="F21" s="2"/>
      <c r="G21" s="37"/>
      <c r="H21" s="35"/>
      <c r="I21" s="35"/>
      <c r="J21" s="35"/>
      <c r="K21" s="36"/>
      <c r="L21" s="53">
        <f>+SUM(L20)</f>
        <v>32859</v>
      </c>
      <c r="M21" s="35"/>
      <c r="N21" s="93"/>
      <c r="O21" s="94"/>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row>
    <row r="22" spans="1:251" s="7" customFormat="1" ht="9" customHeight="1" thickBot="1" x14ac:dyDescent="0.3">
      <c r="A22" s="20"/>
      <c r="B22" s="6"/>
      <c r="C22" s="6"/>
      <c r="D22" s="117"/>
      <c r="E22" s="2"/>
      <c r="F22" s="2"/>
      <c r="G22" s="37"/>
      <c r="H22" s="87"/>
      <c r="I22" s="87"/>
      <c r="J22" s="87"/>
      <c r="K22" s="23"/>
      <c r="L22" s="89"/>
      <c r="M22" s="87"/>
      <c r="N22" s="95"/>
      <c r="O22" s="96"/>
    </row>
    <row r="23" spans="1:251" ht="42.75" customHeight="1" thickBot="1" x14ac:dyDescent="0.3">
      <c r="A23" s="68">
        <v>6</v>
      </c>
      <c r="B23" s="58">
        <v>11</v>
      </c>
      <c r="C23" s="58"/>
      <c r="D23" s="83" t="s">
        <v>29</v>
      </c>
      <c r="E23" s="59" t="s">
        <v>45</v>
      </c>
      <c r="F23" s="58" t="s">
        <v>28</v>
      </c>
      <c r="G23" s="61" t="s">
        <v>29</v>
      </c>
      <c r="H23" s="25" t="s">
        <v>63</v>
      </c>
      <c r="I23" s="27">
        <v>280</v>
      </c>
      <c r="J23" s="28">
        <v>10</v>
      </c>
      <c r="K23" s="29">
        <v>9.8800000000000008</v>
      </c>
      <c r="L23" s="26">
        <f>+(I23+J23)*K23*15</f>
        <v>42978.000000000007</v>
      </c>
      <c r="M23" s="24" t="s">
        <v>32</v>
      </c>
      <c r="N23" s="34" t="s">
        <v>56</v>
      </c>
      <c r="O23" s="52"/>
    </row>
    <row r="24" spans="1:251" s="12" customFormat="1" ht="24" customHeight="1" thickBot="1" x14ac:dyDescent="0.3">
      <c r="A24" s="20"/>
      <c r="B24" s="6"/>
      <c r="C24" s="6"/>
      <c r="D24" s="117"/>
      <c r="E24" s="2"/>
      <c r="F24" s="2"/>
      <c r="G24" s="37"/>
      <c r="H24" s="35"/>
      <c r="I24" s="35"/>
      <c r="J24" s="35"/>
      <c r="K24" s="36"/>
      <c r="L24" s="53">
        <f>+SUM(L23)</f>
        <v>42978.000000000007</v>
      </c>
      <c r="M24" s="35"/>
      <c r="N24" s="93"/>
      <c r="O24" s="9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row>
    <row r="25" spans="1:251" s="7" customFormat="1" ht="9" customHeight="1" thickBot="1" x14ac:dyDescent="0.3">
      <c r="A25" s="20"/>
      <c r="B25" s="6"/>
      <c r="C25" s="6"/>
      <c r="D25" s="117"/>
      <c r="E25" s="2"/>
      <c r="F25" s="2"/>
      <c r="G25" s="37"/>
      <c r="H25" s="87"/>
      <c r="I25" s="87"/>
      <c r="J25" s="87"/>
      <c r="K25" s="23"/>
      <c r="L25" s="89"/>
      <c r="M25" s="87"/>
      <c r="N25" s="95"/>
      <c r="O25" s="96"/>
    </row>
    <row r="26" spans="1:251" ht="129" customHeight="1" thickBot="1" x14ac:dyDescent="0.3">
      <c r="A26" s="97">
        <v>7</v>
      </c>
      <c r="B26" s="58">
        <v>12</v>
      </c>
      <c r="C26" s="58"/>
      <c r="D26" s="60" t="s">
        <v>27</v>
      </c>
      <c r="E26" s="67" t="s">
        <v>45</v>
      </c>
      <c r="F26" s="59" t="s">
        <v>26</v>
      </c>
      <c r="G26" s="61" t="s">
        <v>27</v>
      </c>
      <c r="H26" s="66" t="s">
        <v>64</v>
      </c>
      <c r="I26" s="62">
        <v>220</v>
      </c>
      <c r="J26" s="58">
        <v>10</v>
      </c>
      <c r="K26" s="63">
        <v>9.8800000000000008</v>
      </c>
      <c r="L26" s="64">
        <f>+(I26+J26)*K26*15</f>
        <v>34086</v>
      </c>
      <c r="M26" s="59" t="s">
        <v>32</v>
      </c>
      <c r="N26" s="69" t="s">
        <v>62</v>
      </c>
      <c r="O26" s="71"/>
    </row>
    <row r="27" spans="1:251" s="12" customFormat="1" ht="24" customHeight="1" thickBot="1" x14ac:dyDescent="0.3">
      <c r="A27" s="20"/>
      <c r="B27" s="6"/>
      <c r="C27" s="6"/>
      <c r="D27" s="117"/>
      <c r="E27" s="2"/>
      <c r="F27" s="2"/>
      <c r="G27" s="37"/>
      <c r="H27" s="35"/>
      <c r="I27" s="35"/>
      <c r="J27" s="35"/>
      <c r="K27" s="36"/>
      <c r="L27" s="53">
        <f>+SUM(L26)</f>
        <v>34086</v>
      </c>
      <c r="M27" s="35"/>
      <c r="N27" s="93"/>
      <c r="O27" s="94"/>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row>
    <row r="28" spans="1:251" s="7" customFormat="1" ht="9" customHeight="1" thickBot="1" x14ac:dyDescent="0.3">
      <c r="A28" s="20"/>
      <c r="B28" s="6"/>
      <c r="C28" s="6"/>
      <c r="D28" s="117"/>
      <c r="E28" s="2"/>
      <c r="F28" s="2"/>
      <c r="G28" s="37"/>
      <c r="H28" s="87"/>
      <c r="I28" s="87"/>
      <c r="J28" s="87"/>
      <c r="K28" s="23"/>
      <c r="L28" s="89"/>
      <c r="M28" s="87"/>
      <c r="N28" s="95"/>
      <c r="O28" s="96"/>
    </row>
    <row r="29" spans="1:251" ht="63.75" customHeight="1" thickBot="1" x14ac:dyDescent="0.3">
      <c r="A29" s="68">
        <v>8</v>
      </c>
      <c r="B29" s="58">
        <v>13</v>
      </c>
      <c r="C29" s="58" t="s">
        <v>186</v>
      </c>
      <c r="D29" s="59" t="s">
        <v>154</v>
      </c>
      <c r="E29" s="59" t="s">
        <v>9</v>
      </c>
      <c r="F29" s="83" t="s">
        <v>89</v>
      </c>
      <c r="G29" s="61" t="s">
        <v>90</v>
      </c>
      <c r="H29" s="25" t="s">
        <v>64</v>
      </c>
      <c r="I29" s="27">
        <v>480</v>
      </c>
      <c r="J29" s="28">
        <v>10</v>
      </c>
      <c r="K29" s="29">
        <v>11.49</v>
      </c>
      <c r="L29" s="26">
        <f>+(I29+J29)*K29*15</f>
        <v>84451.5</v>
      </c>
      <c r="M29" s="24" t="s">
        <v>32</v>
      </c>
      <c r="N29" s="34" t="s">
        <v>56</v>
      </c>
      <c r="O29" s="52"/>
    </row>
    <row r="30" spans="1:251" s="12" customFormat="1" ht="24" customHeight="1" thickBot="1" x14ac:dyDescent="0.3">
      <c r="A30" s="20"/>
      <c r="B30" s="6"/>
      <c r="C30" s="6"/>
      <c r="D30" s="117"/>
      <c r="E30" s="2"/>
      <c r="F30" s="2"/>
      <c r="G30" s="37"/>
      <c r="H30" s="35"/>
      <c r="I30" s="35"/>
      <c r="J30" s="35"/>
      <c r="K30" s="36"/>
      <c r="L30" s="53">
        <f>+SUM(L29)</f>
        <v>84451.5</v>
      </c>
      <c r="M30" s="35"/>
      <c r="N30" s="93"/>
      <c r="O30" s="94"/>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row>
    <row r="31" spans="1:251" s="7" customFormat="1" ht="9" customHeight="1" thickBot="1" x14ac:dyDescent="0.3">
      <c r="A31" s="20"/>
      <c r="B31" s="6"/>
      <c r="C31" s="6"/>
      <c r="D31" s="117"/>
      <c r="E31" s="2"/>
      <c r="F31" s="2"/>
      <c r="G31" s="37"/>
      <c r="H31" s="87"/>
      <c r="I31" s="87"/>
      <c r="J31" s="87"/>
      <c r="K31" s="23"/>
      <c r="L31" s="89"/>
      <c r="M31" s="87"/>
      <c r="N31" s="95"/>
      <c r="O31" s="96"/>
    </row>
    <row r="32" spans="1:251" ht="42.75" customHeight="1" thickBot="1" x14ac:dyDescent="0.3">
      <c r="A32" s="68">
        <v>9</v>
      </c>
      <c r="B32" s="58">
        <v>14</v>
      </c>
      <c r="C32" s="58"/>
      <c r="D32" s="59" t="s">
        <v>48</v>
      </c>
      <c r="E32" s="59" t="s">
        <v>3</v>
      </c>
      <c r="F32" s="58" t="s">
        <v>4</v>
      </c>
      <c r="G32" s="61" t="s">
        <v>48</v>
      </c>
      <c r="H32" s="25" t="s">
        <v>64</v>
      </c>
      <c r="I32" s="27">
        <v>185</v>
      </c>
      <c r="J32" s="28">
        <v>10</v>
      </c>
      <c r="K32" s="29">
        <v>13.5</v>
      </c>
      <c r="L32" s="26">
        <f>+(I32+J32)*K32*15</f>
        <v>39487.5</v>
      </c>
      <c r="M32" s="24" t="s">
        <v>32</v>
      </c>
      <c r="N32" s="34" t="s">
        <v>56</v>
      </c>
      <c r="O32" s="52"/>
    </row>
    <row r="33" spans="1:251" s="12" customFormat="1" ht="24" customHeight="1" thickBot="1" x14ac:dyDescent="0.3">
      <c r="A33" s="20"/>
      <c r="B33" s="6"/>
      <c r="C33" s="6"/>
      <c r="D33" s="117"/>
      <c r="E33" s="2"/>
      <c r="F33" s="2"/>
      <c r="G33" s="37"/>
      <c r="H33" s="35"/>
      <c r="I33" s="35"/>
      <c r="J33" s="35"/>
      <c r="K33" s="36"/>
      <c r="L33" s="53">
        <f>+SUM(L32)</f>
        <v>39487.5</v>
      </c>
      <c r="M33" s="35"/>
      <c r="N33" s="93"/>
      <c r="O33" s="94"/>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row>
    <row r="34" spans="1:251" s="7" customFormat="1" ht="9" customHeight="1" thickBot="1" x14ac:dyDescent="0.3">
      <c r="A34" s="20"/>
      <c r="B34" s="6"/>
      <c r="C34" s="6"/>
      <c r="D34" s="117"/>
      <c r="E34" s="2"/>
      <c r="F34" s="2"/>
      <c r="G34" s="37"/>
      <c r="H34" s="87"/>
      <c r="I34" s="87"/>
      <c r="J34" s="87"/>
      <c r="K34" s="23"/>
      <c r="L34" s="89"/>
      <c r="M34" s="87"/>
      <c r="N34" s="95"/>
      <c r="O34" s="96"/>
    </row>
    <row r="35" spans="1:251" ht="42.75" customHeight="1" thickBot="1" x14ac:dyDescent="0.3">
      <c r="A35" s="68">
        <v>10</v>
      </c>
      <c r="B35" s="58">
        <v>15</v>
      </c>
      <c r="C35" s="58"/>
      <c r="D35" s="59" t="s">
        <v>49</v>
      </c>
      <c r="E35" s="59" t="s">
        <v>3</v>
      </c>
      <c r="F35" s="58" t="s">
        <v>5</v>
      </c>
      <c r="G35" s="61" t="s">
        <v>49</v>
      </c>
      <c r="H35" s="25" t="s">
        <v>64</v>
      </c>
      <c r="I35" s="27">
        <v>190</v>
      </c>
      <c r="J35" s="28">
        <v>10</v>
      </c>
      <c r="K35" s="29">
        <v>13.5</v>
      </c>
      <c r="L35" s="26">
        <f>+(I35+J35)*K35*15</f>
        <v>40500</v>
      </c>
      <c r="M35" s="24" t="s">
        <v>32</v>
      </c>
      <c r="N35" s="34" t="s">
        <v>56</v>
      </c>
      <c r="O35" s="52"/>
    </row>
    <row r="36" spans="1:251" s="12" customFormat="1" ht="24" customHeight="1" thickBot="1" x14ac:dyDescent="0.3">
      <c r="A36" s="20"/>
      <c r="B36" s="6"/>
      <c r="C36" s="6"/>
      <c r="D36" s="117"/>
      <c r="E36" s="2"/>
      <c r="F36" s="2"/>
      <c r="G36" s="37"/>
      <c r="H36" s="35"/>
      <c r="I36" s="35"/>
      <c r="J36" s="35"/>
      <c r="K36" s="36"/>
      <c r="L36" s="53">
        <f>+SUM(L35)</f>
        <v>40500</v>
      </c>
      <c r="M36" s="35"/>
      <c r="N36" s="93"/>
      <c r="O36" s="94"/>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row>
    <row r="37" spans="1:251" s="7" customFormat="1" ht="9" customHeight="1" thickBot="1" x14ac:dyDescent="0.3">
      <c r="A37" s="20"/>
      <c r="B37" s="6"/>
      <c r="C37" s="6"/>
      <c r="D37" s="117"/>
      <c r="E37" s="2"/>
      <c r="F37" s="2"/>
      <c r="G37" s="37"/>
      <c r="H37" s="87"/>
      <c r="I37" s="87"/>
      <c r="J37" s="87"/>
      <c r="K37" s="23"/>
      <c r="L37" s="89"/>
      <c r="M37" s="87"/>
      <c r="N37" s="95"/>
      <c r="O37" s="96"/>
    </row>
    <row r="38" spans="1:251" ht="156.75" customHeight="1" thickBot="1" x14ac:dyDescent="0.3">
      <c r="A38" s="68">
        <v>11</v>
      </c>
      <c r="B38" s="58">
        <v>16</v>
      </c>
      <c r="C38" s="58" t="s">
        <v>202</v>
      </c>
      <c r="D38" s="83" t="s">
        <v>155</v>
      </c>
      <c r="E38" s="59" t="s">
        <v>10</v>
      </c>
      <c r="F38" s="59" t="s">
        <v>108</v>
      </c>
      <c r="G38" s="69" t="s">
        <v>139</v>
      </c>
      <c r="H38" s="25" t="s">
        <v>64</v>
      </c>
      <c r="I38" s="27">
        <v>270</v>
      </c>
      <c r="J38" s="28">
        <v>10</v>
      </c>
      <c r="K38" s="29">
        <v>12.47</v>
      </c>
      <c r="L38" s="26">
        <f>+(I38+J38)*K38*15</f>
        <v>52374.000000000007</v>
      </c>
      <c r="M38" s="24" t="s">
        <v>32</v>
      </c>
      <c r="N38" s="34" t="s">
        <v>56</v>
      </c>
      <c r="O38" s="52"/>
    </row>
    <row r="39" spans="1:251" s="12" customFormat="1" ht="24" customHeight="1" thickBot="1" x14ac:dyDescent="0.3">
      <c r="A39" s="20"/>
      <c r="B39" s="6"/>
      <c r="C39" s="6"/>
      <c r="D39" s="117"/>
      <c r="E39" s="2"/>
      <c r="F39" s="2"/>
      <c r="G39" s="37"/>
      <c r="H39" s="35"/>
      <c r="I39" s="35"/>
      <c r="J39" s="35"/>
      <c r="K39" s="36"/>
      <c r="L39" s="53">
        <f>+SUM(L38)</f>
        <v>52374.000000000007</v>
      </c>
      <c r="M39" s="35"/>
      <c r="N39" s="93"/>
      <c r="O39" s="94"/>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row>
    <row r="40" spans="1:251" s="7" customFormat="1" ht="9" customHeight="1" thickBot="1" x14ac:dyDescent="0.3">
      <c r="A40" s="20"/>
      <c r="B40" s="6"/>
      <c r="C40" s="6"/>
      <c r="D40" s="117"/>
      <c r="E40" s="2"/>
      <c r="F40" s="2"/>
      <c r="G40" s="37"/>
      <c r="H40" s="87"/>
      <c r="I40" s="87"/>
      <c r="J40" s="87"/>
      <c r="K40" s="23"/>
      <c r="L40" s="89"/>
      <c r="M40" s="87"/>
      <c r="N40" s="95"/>
      <c r="O40" s="96"/>
    </row>
    <row r="41" spans="1:251" ht="111.75" customHeight="1" thickBot="1" x14ac:dyDescent="0.3">
      <c r="A41" s="57">
        <v>12</v>
      </c>
      <c r="B41" s="58">
        <v>17</v>
      </c>
      <c r="C41" s="58" t="s">
        <v>204</v>
      </c>
      <c r="D41" s="83" t="s">
        <v>150</v>
      </c>
      <c r="E41" s="59" t="s">
        <v>8</v>
      </c>
      <c r="F41" s="59" t="s">
        <v>138</v>
      </c>
      <c r="G41" s="61" t="s">
        <v>135</v>
      </c>
      <c r="H41" s="60" t="s">
        <v>64</v>
      </c>
      <c r="I41" s="62">
        <v>269</v>
      </c>
      <c r="J41" s="58">
        <v>10</v>
      </c>
      <c r="K41" s="63">
        <v>12.35</v>
      </c>
      <c r="L41" s="64">
        <f>+(I41+J41)*K41*15</f>
        <v>51684.75</v>
      </c>
      <c r="M41" s="59" t="s">
        <v>42</v>
      </c>
      <c r="N41" s="69" t="s">
        <v>56</v>
      </c>
      <c r="O41" s="71"/>
    </row>
    <row r="42" spans="1:251" s="12" customFormat="1" ht="24" customHeight="1" thickBot="1" x14ac:dyDescent="0.3">
      <c r="A42" s="20"/>
      <c r="B42" s="6"/>
      <c r="C42" s="6"/>
      <c r="D42" s="117"/>
      <c r="E42" s="2"/>
      <c r="F42" s="2"/>
      <c r="G42" s="37"/>
      <c r="H42" s="35"/>
      <c r="I42" s="35"/>
      <c r="J42" s="35"/>
      <c r="K42" s="36"/>
      <c r="L42" s="53">
        <f>+SUM(L41)</f>
        <v>51684.75</v>
      </c>
      <c r="M42" s="35"/>
      <c r="N42" s="93"/>
      <c r="O42" s="9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row>
    <row r="43" spans="1:251" s="7" customFormat="1" ht="9" customHeight="1" thickBot="1" x14ac:dyDescent="0.3">
      <c r="A43" s="20"/>
      <c r="B43" s="6"/>
      <c r="C43" s="6"/>
      <c r="D43" s="117"/>
      <c r="E43" s="2"/>
      <c r="F43" s="2"/>
      <c r="G43" s="37"/>
      <c r="H43" s="87"/>
      <c r="I43" s="87"/>
      <c r="J43" s="87"/>
      <c r="K43" s="23"/>
      <c r="L43" s="89"/>
      <c r="M43" s="87"/>
      <c r="N43" s="95"/>
      <c r="O43" s="96"/>
    </row>
    <row r="44" spans="1:251" ht="55.5" customHeight="1" x14ac:dyDescent="0.25">
      <c r="A44" s="90">
        <v>13</v>
      </c>
      <c r="B44" s="30">
        <v>18</v>
      </c>
      <c r="C44" s="30" t="s">
        <v>198</v>
      </c>
      <c r="D44" s="50" t="s">
        <v>176</v>
      </c>
      <c r="E44" s="40" t="s">
        <v>20</v>
      </c>
      <c r="F44" s="40" t="s">
        <v>92</v>
      </c>
      <c r="G44" s="42" t="s">
        <v>91</v>
      </c>
      <c r="H44" s="40" t="s">
        <v>64</v>
      </c>
      <c r="I44" s="44">
        <v>148</v>
      </c>
      <c r="J44" s="30">
        <v>10</v>
      </c>
      <c r="K44" s="45">
        <v>12.6</v>
      </c>
      <c r="L44" s="43">
        <f>+(I44+J44)*K44*15</f>
        <v>29862</v>
      </c>
      <c r="M44" s="40" t="s">
        <v>41</v>
      </c>
      <c r="N44" s="42" t="s">
        <v>56</v>
      </c>
      <c r="O44" s="51"/>
    </row>
    <row r="45" spans="1:251" ht="92.25" customHeight="1" thickBot="1" x14ac:dyDescent="0.3">
      <c r="A45" s="77">
        <v>13</v>
      </c>
      <c r="B45" s="28">
        <v>19</v>
      </c>
      <c r="C45" s="28" t="s">
        <v>187</v>
      </c>
      <c r="D45" s="105" t="s">
        <v>175</v>
      </c>
      <c r="E45" s="24" t="s">
        <v>20</v>
      </c>
      <c r="F45" s="25" t="s">
        <v>93</v>
      </c>
      <c r="G45" s="33" t="s">
        <v>142</v>
      </c>
      <c r="H45" s="25" t="s">
        <v>64</v>
      </c>
      <c r="I45" s="27">
        <v>95</v>
      </c>
      <c r="J45" s="28">
        <v>5</v>
      </c>
      <c r="K45" s="29">
        <v>12.6</v>
      </c>
      <c r="L45" s="26">
        <f>+(I45+J45)*K45*15</f>
        <v>18900</v>
      </c>
      <c r="M45" s="24" t="s">
        <v>21</v>
      </c>
      <c r="N45" s="34" t="s">
        <v>56</v>
      </c>
      <c r="O45" s="52"/>
    </row>
    <row r="46" spans="1:251" s="12" customFormat="1" ht="24" customHeight="1" thickBot="1" x14ac:dyDescent="0.3">
      <c r="A46" s="20"/>
      <c r="B46" s="6"/>
      <c r="C46" s="6"/>
      <c r="D46" s="117"/>
      <c r="E46" s="2"/>
      <c r="F46" s="2"/>
      <c r="G46" s="37"/>
      <c r="H46" s="35"/>
      <c r="I46" s="35"/>
      <c r="J46" s="35"/>
      <c r="K46" s="36"/>
      <c r="L46" s="53">
        <f>+SUM(L44:L45)</f>
        <v>48762</v>
      </c>
      <c r="M46" s="35"/>
      <c r="N46" s="93"/>
      <c r="O46" s="94"/>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row>
    <row r="47" spans="1:251" s="7" customFormat="1" ht="9" customHeight="1" thickBot="1" x14ac:dyDescent="0.3">
      <c r="A47" s="20"/>
      <c r="B47" s="6"/>
      <c r="C47" s="6"/>
      <c r="D47" s="117"/>
      <c r="E47" s="2"/>
      <c r="F47" s="2"/>
      <c r="G47" s="37"/>
      <c r="H47" s="87"/>
      <c r="I47" s="87"/>
      <c r="J47" s="87"/>
      <c r="K47" s="23"/>
      <c r="L47" s="89"/>
      <c r="M47" s="87"/>
      <c r="N47" s="95"/>
      <c r="O47" s="96"/>
    </row>
    <row r="48" spans="1:251" ht="135.75" customHeight="1" x14ac:dyDescent="0.25">
      <c r="A48" s="39">
        <v>14</v>
      </c>
      <c r="B48" s="30">
        <v>20</v>
      </c>
      <c r="C48" s="30" t="s">
        <v>196</v>
      </c>
      <c r="D48" s="121" t="s">
        <v>156</v>
      </c>
      <c r="E48" s="40" t="s">
        <v>19</v>
      </c>
      <c r="F48" s="40" t="s">
        <v>95</v>
      </c>
      <c r="G48" s="41" t="s">
        <v>94</v>
      </c>
      <c r="H48" s="56" t="s">
        <v>64</v>
      </c>
      <c r="I48" s="56">
        <v>211</v>
      </c>
      <c r="J48" s="30">
        <v>10</v>
      </c>
      <c r="K48" s="76">
        <v>11.29</v>
      </c>
      <c r="L48" s="43">
        <f>+(I48+J48)*K48*15</f>
        <v>37426.35</v>
      </c>
      <c r="M48" s="56" t="s">
        <v>35</v>
      </c>
      <c r="N48" s="42" t="s">
        <v>61</v>
      </c>
      <c r="O48" s="51"/>
    </row>
    <row r="49" spans="1:251" ht="42.75" customHeight="1" thickBot="1" x14ac:dyDescent="0.3">
      <c r="A49" s="22">
        <v>14</v>
      </c>
      <c r="B49" s="28">
        <v>21</v>
      </c>
      <c r="C49" s="28" t="s">
        <v>201</v>
      </c>
      <c r="D49" s="120" t="s">
        <v>157</v>
      </c>
      <c r="E49" s="24" t="s">
        <v>24</v>
      </c>
      <c r="F49" s="105" t="s">
        <v>96</v>
      </c>
      <c r="G49" s="33" t="s">
        <v>97</v>
      </c>
      <c r="H49" s="25" t="s">
        <v>64</v>
      </c>
      <c r="I49" s="27">
        <v>145</v>
      </c>
      <c r="J49" s="28">
        <v>10</v>
      </c>
      <c r="K49" s="29">
        <v>11</v>
      </c>
      <c r="L49" s="26">
        <f>+(I49+J49)*K49*15</f>
        <v>25575</v>
      </c>
      <c r="M49" s="24" t="s">
        <v>35</v>
      </c>
      <c r="N49" s="34" t="s">
        <v>56</v>
      </c>
      <c r="O49" s="52"/>
    </row>
    <row r="50" spans="1:251" s="12" customFormat="1" ht="24" customHeight="1" thickBot="1" x14ac:dyDescent="0.3">
      <c r="A50" s="20"/>
      <c r="B50" s="6"/>
      <c r="C50" s="6"/>
      <c r="D50" s="117"/>
      <c r="E50" s="2"/>
      <c r="F50" s="2"/>
      <c r="G50" s="37"/>
      <c r="H50" s="35"/>
      <c r="I50" s="35"/>
      <c r="J50" s="35"/>
      <c r="K50" s="36"/>
      <c r="L50" s="53">
        <f>+SUM(L48:L49)</f>
        <v>63001.35</v>
      </c>
      <c r="M50" s="35"/>
      <c r="N50" s="93"/>
      <c r="O50" s="94"/>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row>
    <row r="51" spans="1:251" s="7" customFormat="1" ht="9" customHeight="1" thickBot="1" x14ac:dyDescent="0.3">
      <c r="A51" s="20"/>
      <c r="B51" s="6"/>
      <c r="C51" s="6"/>
      <c r="D51" s="117"/>
      <c r="E51" s="2"/>
      <c r="F51" s="2"/>
      <c r="G51" s="37"/>
      <c r="H51" s="87"/>
      <c r="I51" s="87"/>
      <c r="J51" s="87"/>
      <c r="K51" s="23"/>
      <c r="L51" s="89"/>
      <c r="M51" s="87"/>
      <c r="N51" s="95"/>
      <c r="O51" s="96"/>
    </row>
    <row r="52" spans="1:251" ht="42.75" customHeight="1" x14ac:dyDescent="0.25">
      <c r="A52" s="39">
        <v>15</v>
      </c>
      <c r="B52" s="30">
        <v>22</v>
      </c>
      <c r="C52" s="30" t="s">
        <v>182</v>
      </c>
      <c r="D52" s="50" t="s">
        <v>136</v>
      </c>
      <c r="E52" s="40" t="s">
        <v>14</v>
      </c>
      <c r="F52" s="50" t="s">
        <v>81</v>
      </c>
      <c r="G52" s="41" t="s">
        <v>82</v>
      </c>
      <c r="H52" s="56" t="s">
        <v>63</v>
      </c>
      <c r="I52" s="44">
        <v>90</v>
      </c>
      <c r="J52" s="30">
        <v>5</v>
      </c>
      <c r="K52" s="45">
        <v>12.02</v>
      </c>
      <c r="L52" s="43">
        <f>+(I52+J52)*K52*15</f>
        <v>17128.499999999996</v>
      </c>
      <c r="M52" s="40" t="s">
        <v>22</v>
      </c>
      <c r="N52" s="42" t="s">
        <v>56</v>
      </c>
      <c r="O52" s="51"/>
    </row>
    <row r="53" spans="1:251" ht="42.75" customHeight="1" thickBot="1" x14ac:dyDescent="0.3">
      <c r="A53" s="22">
        <v>15</v>
      </c>
      <c r="B53" s="28">
        <v>23</v>
      </c>
      <c r="C53" s="28" t="s">
        <v>180</v>
      </c>
      <c r="D53" s="105" t="s">
        <v>152</v>
      </c>
      <c r="E53" s="24" t="s">
        <v>14</v>
      </c>
      <c r="F53" s="105" t="s">
        <v>83</v>
      </c>
      <c r="G53" s="33" t="s">
        <v>84</v>
      </c>
      <c r="H53" s="25" t="s">
        <v>64</v>
      </c>
      <c r="I53" s="27">
        <v>110</v>
      </c>
      <c r="J53" s="28">
        <v>10</v>
      </c>
      <c r="K53" s="29">
        <v>12.02</v>
      </c>
      <c r="L53" s="26">
        <f>+(I53+J53)*K53*15</f>
        <v>21635.999999999996</v>
      </c>
      <c r="M53" s="24" t="s">
        <v>22</v>
      </c>
      <c r="N53" s="34" t="s">
        <v>56</v>
      </c>
      <c r="O53" s="52"/>
    </row>
    <row r="54" spans="1:251" s="12" customFormat="1" ht="24" customHeight="1" thickBot="1" x14ac:dyDescent="0.3">
      <c r="A54" s="20"/>
      <c r="B54" s="6"/>
      <c r="C54" s="6"/>
      <c r="D54" s="117"/>
      <c r="E54" s="2"/>
      <c r="F54" s="2"/>
      <c r="G54" s="37"/>
      <c r="H54" s="35"/>
      <c r="I54" s="35"/>
      <c r="J54" s="35"/>
      <c r="K54" s="36"/>
      <c r="L54" s="53">
        <f>+SUM(L52:L53)</f>
        <v>38764.499999999993</v>
      </c>
      <c r="M54" s="35"/>
      <c r="N54" s="93"/>
      <c r="O54" s="94"/>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row>
    <row r="55" spans="1:251" s="7" customFormat="1" ht="9" customHeight="1" thickBot="1" x14ac:dyDescent="0.3">
      <c r="A55" s="20"/>
      <c r="B55" s="6"/>
      <c r="C55" s="6"/>
      <c r="D55" s="117"/>
      <c r="E55" s="2"/>
      <c r="F55" s="2"/>
      <c r="G55" s="37"/>
      <c r="H55" s="87"/>
      <c r="I55" s="87"/>
      <c r="J55" s="87"/>
      <c r="K55" s="23"/>
      <c r="L55" s="89"/>
      <c r="M55" s="87"/>
      <c r="N55" s="95"/>
      <c r="O55" s="96"/>
    </row>
    <row r="56" spans="1:251" ht="89.25" customHeight="1" x14ac:dyDescent="0.25">
      <c r="A56" s="75">
        <v>16</v>
      </c>
      <c r="B56" s="30">
        <v>24</v>
      </c>
      <c r="C56" s="30" t="s">
        <v>178</v>
      </c>
      <c r="D56" s="50" t="s">
        <v>158</v>
      </c>
      <c r="E56" s="40" t="s">
        <v>11</v>
      </c>
      <c r="F56" s="40" t="s">
        <v>98</v>
      </c>
      <c r="G56" s="42" t="s">
        <v>99</v>
      </c>
      <c r="H56" s="56" t="s">
        <v>64</v>
      </c>
      <c r="I56" s="56">
        <v>360</v>
      </c>
      <c r="J56" s="30">
        <v>10</v>
      </c>
      <c r="K56" s="76">
        <v>9.8800000000000008</v>
      </c>
      <c r="L56" s="43">
        <f>+(I56+J56)*K56*15</f>
        <v>54834.000000000007</v>
      </c>
      <c r="M56" s="40" t="s">
        <v>23</v>
      </c>
      <c r="N56" s="42" t="s">
        <v>54</v>
      </c>
      <c r="O56" s="51"/>
    </row>
    <row r="57" spans="1:251" ht="82.5" customHeight="1" thickBot="1" x14ac:dyDescent="0.3">
      <c r="A57" s="77">
        <v>16</v>
      </c>
      <c r="B57" s="28">
        <v>25</v>
      </c>
      <c r="C57" s="28" t="s">
        <v>185</v>
      </c>
      <c r="D57" s="105" t="s">
        <v>159</v>
      </c>
      <c r="E57" s="27" t="s">
        <v>11</v>
      </c>
      <c r="F57" s="78" t="s">
        <v>101</v>
      </c>
      <c r="G57" s="34" t="s">
        <v>100</v>
      </c>
      <c r="H57" s="25" t="s">
        <v>63</v>
      </c>
      <c r="I57" s="25">
        <v>180</v>
      </c>
      <c r="J57" s="28">
        <v>10</v>
      </c>
      <c r="K57" s="79">
        <v>9.8800000000000008</v>
      </c>
      <c r="L57" s="26">
        <f>+(I57+J57)*K57*15</f>
        <v>28158</v>
      </c>
      <c r="M57" s="24" t="s">
        <v>23</v>
      </c>
      <c r="N57" s="34" t="s">
        <v>56</v>
      </c>
      <c r="O57" s="52"/>
    </row>
    <row r="58" spans="1:251" s="12" customFormat="1" ht="24" customHeight="1" thickBot="1" x14ac:dyDescent="0.3">
      <c r="A58" s="20"/>
      <c r="B58" s="6"/>
      <c r="C58" s="6"/>
      <c r="D58" s="117"/>
      <c r="E58" s="2"/>
      <c r="F58" s="2"/>
      <c r="G58" s="37"/>
      <c r="H58" s="35"/>
      <c r="I58" s="35"/>
      <c r="J58" s="35"/>
      <c r="K58" s="36"/>
      <c r="L58" s="53">
        <f>+SUM(L56:L57)</f>
        <v>82992</v>
      </c>
      <c r="M58" s="35"/>
      <c r="N58" s="93"/>
      <c r="O58" s="94"/>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row>
    <row r="59" spans="1:251" s="7" customFormat="1" ht="9" customHeight="1" thickBot="1" x14ac:dyDescent="0.3">
      <c r="A59" s="20"/>
      <c r="B59" s="6"/>
      <c r="C59" s="6"/>
      <c r="D59" s="117"/>
      <c r="E59" s="2"/>
      <c r="F59" s="2"/>
      <c r="G59" s="37"/>
      <c r="H59" s="87"/>
      <c r="I59" s="87"/>
      <c r="J59" s="87"/>
      <c r="K59" s="23"/>
      <c r="L59" s="89"/>
      <c r="M59" s="87"/>
      <c r="N59" s="95"/>
      <c r="O59" s="96"/>
    </row>
    <row r="60" spans="1:251" ht="118.5" customHeight="1" thickBot="1" x14ac:dyDescent="0.3">
      <c r="A60" s="68">
        <v>17</v>
      </c>
      <c r="B60" s="58">
        <v>26</v>
      </c>
      <c r="C60" s="58" t="s">
        <v>183</v>
      </c>
      <c r="D60" s="59" t="s">
        <v>174</v>
      </c>
      <c r="E60" s="59" t="s">
        <v>12</v>
      </c>
      <c r="F60" s="83" t="s">
        <v>103</v>
      </c>
      <c r="G60" s="61" t="s">
        <v>102</v>
      </c>
      <c r="H60" s="60" t="s">
        <v>67</v>
      </c>
      <c r="I60" s="62">
        <v>44</v>
      </c>
      <c r="J60" s="58">
        <v>5</v>
      </c>
      <c r="K60" s="63">
        <v>10.71</v>
      </c>
      <c r="L60" s="64">
        <f>+(I60+J60)*K60*15</f>
        <v>7871.8500000000013</v>
      </c>
      <c r="M60" s="59" t="s">
        <v>69</v>
      </c>
      <c r="N60" s="69" t="s">
        <v>57</v>
      </c>
      <c r="O60" s="82" t="s">
        <v>44</v>
      </c>
    </row>
    <row r="61" spans="1:251" s="12" customFormat="1" ht="24" customHeight="1" thickBot="1" x14ac:dyDescent="0.3">
      <c r="A61" s="20"/>
      <c r="B61" s="6"/>
      <c r="C61" s="6"/>
      <c r="D61" s="117"/>
      <c r="E61" s="2"/>
      <c r="F61" s="2"/>
      <c r="G61" s="37"/>
      <c r="H61" s="35"/>
      <c r="I61" s="35"/>
      <c r="J61" s="35"/>
      <c r="K61" s="36"/>
      <c r="L61" s="53">
        <f>+SUM(L60)</f>
        <v>7871.8500000000013</v>
      </c>
      <c r="M61" s="35"/>
      <c r="N61" s="93"/>
      <c r="O61" s="94"/>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row>
    <row r="62" spans="1:251" s="7" customFormat="1" ht="9" customHeight="1" thickBot="1" x14ac:dyDescent="0.3">
      <c r="A62" s="20"/>
      <c r="B62" s="6"/>
      <c r="C62" s="6"/>
      <c r="D62" s="117"/>
      <c r="E62" s="2"/>
      <c r="F62" s="2"/>
      <c r="G62" s="37"/>
      <c r="H62" s="87"/>
      <c r="I62" s="87"/>
      <c r="J62" s="87"/>
      <c r="K62" s="23"/>
      <c r="L62" s="89"/>
      <c r="M62" s="87"/>
      <c r="N62" s="95"/>
      <c r="O62" s="96"/>
    </row>
    <row r="63" spans="1:251" ht="71.25" customHeight="1" thickBot="1" x14ac:dyDescent="0.3">
      <c r="A63" s="68">
        <v>18</v>
      </c>
      <c r="B63" s="58">
        <v>27</v>
      </c>
      <c r="C63" s="58"/>
      <c r="D63" s="84" t="s">
        <v>160</v>
      </c>
      <c r="E63" s="59" t="s">
        <v>12</v>
      </c>
      <c r="F63" s="58" t="s">
        <v>30</v>
      </c>
      <c r="G63" s="61" t="s">
        <v>66</v>
      </c>
      <c r="H63" s="60" t="s">
        <v>68</v>
      </c>
      <c r="I63" s="62">
        <v>60</v>
      </c>
      <c r="J63" s="58">
        <v>5</v>
      </c>
      <c r="K63" s="63">
        <v>10.71</v>
      </c>
      <c r="L63" s="64">
        <f>+(I63+J63)*K63*15</f>
        <v>10442.250000000002</v>
      </c>
      <c r="M63" s="59" t="s">
        <v>69</v>
      </c>
      <c r="N63" s="69" t="s">
        <v>57</v>
      </c>
      <c r="O63" s="82" t="s">
        <v>44</v>
      </c>
    </row>
    <row r="64" spans="1:251" s="12" customFormat="1" ht="24" customHeight="1" thickBot="1" x14ac:dyDescent="0.3">
      <c r="A64" s="20"/>
      <c r="B64" s="6"/>
      <c r="C64" s="6"/>
      <c r="D64" s="117"/>
      <c r="E64" s="2"/>
      <c r="F64" s="2"/>
      <c r="G64" s="37"/>
      <c r="H64" s="35"/>
      <c r="I64" s="35"/>
      <c r="J64" s="35"/>
      <c r="K64" s="36"/>
      <c r="L64" s="53">
        <f>+SUM(L63)</f>
        <v>10442.250000000002</v>
      </c>
      <c r="M64" s="35"/>
      <c r="N64" s="93"/>
      <c r="O64" s="94"/>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row>
    <row r="65" spans="1:251" s="7" customFormat="1" ht="9" customHeight="1" thickBot="1" x14ac:dyDescent="0.3">
      <c r="A65" s="20"/>
      <c r="B65" s="6"/>
      <c r="C65" s="6"/>
      <c r="D65" s="117"/>
      <c r="E65" s="2"/>
      <c r="F65" s="2"/>
      <c r="G65" s="37"/>
      <c r="H65" s="87"/>
      <c r="I65" s="87"/>
      <c r="J65" s="87"/>
      <c r="K65" s="23"/>
      <c r="L65" s="89"/>
      <c r="M65" s="87"/>
      <c r="N65" s="95"/>
      <c r="O65" s="96"/>
    </row>
    <row r="66" spans="1:251" ht="71.25" customHeight="1" thickBot="1" x14ac:dyDescent="0.3">
      <c r="A66" s="68">
        <v>19</v>
      </c>
      <c r="B66" s="58">
        <v>28</v>
      </c>
      <c r="C66" s="58" t="s">
        <v>205</v>
      </c>
      <c r="D66" s="59" t="s">
        <v>177</v>
      </c>
      <c r="E66" s="59" t="s">
        <v>12</v>
      </c>
      <c r="F66" s="83" t="s">
        <v>105</v>
      </c>
      <c r="G66" s="61" t="s">
        <v>104</v>
      </c>
      <c r="H66" s="60" t="s">
        <v>67</v>
      </c>
      <c r="I66" s="62">
        <v>50</v>
      </c>
      <c r="J66" s="58">
        <v>5</v>
      </c>
      <c r="K66" s="63">
        <v>10.71</v>
      </c>
      <c r="L66" s="64">
        <f>+(I66+J66)*K66*15</f>
        <v>8835.7500000000018</v>
      </c>
      <c r="M66" s="59" t="s">
        <v>69</v>
      </c>
      <c r="N66" s="69" t="s">
        <v>57</v>
      </c>
      <c r="O66" s="82" t="s">
        <v>44</v>
      </c>
    </row>
    <row r="67" spans="1:251" s="12" customFormat="1" ht="24" customHeight="1" thickBot="1" x14ac:dyDescent="0.3">
      <c r="A67" s="20"/>
      <c r="B67" s="6"/>
      <c r="C67" s="6"/>
      <c r="D67" s="117"/>
      <c r="E67" s="2"/>
      <c r="F67" s="2"/>
      <c r="G67" s="37"/>
      <c r="H67" s="35"/>
      <c r="I67" s="35"/>
      <c r="J67" s="35"/>
      <c r="K67" s="36"/>
      <c r="L67" s="53">
        <f>+SUM(L66)</f>
        <v>8835.7500000000018</v>
      </c>
      <c r="M67" s="35"/>
      <c r="N67" s="93"/>
      <c r="O67" s="94"/>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row>
    <row r="68" spans="1:251" s="7" customFormat="1" ht="9" customHeight="1" thickBot="1" x14ac:dyDescent="0.3">
      <c r="A68" s="20"/>
      <c r="B68" s="6"/>
      <c r="C68" s="6"/>
      <c r="D68" s="117"/>
      <c r="E68" s="2"/>
      <c r="F68" s="2"/>
      <c r="G68" s="37"/>
      <c r="H68" s="87"/>
      <c r="I68" s="87"/>
      <c r="J68" s="87"/>
      <c r="K68" s="23"/>
      <c r="L68" s="89"/>
      <c r="M68" s="87"/>
      <c r="N68" s="95"/>
      <c r="O68" s="96"/>
    </row>
    <row r="69" spans="1:251" ht="42.75" customHeight="1" x14ac:dyDescent="0.25">
      <c r="A69" s="75">
        <v>20</v>
      </c>
      <c r="B69" s="30">
        <v>29</v>
      </c>
      <c r="C69" s="30" t="s">
        <v>194</v>
      </c>
      <c r="D69" s="50" t="s">
        <v>149</v>
      </c>
      <c r="E69" s="40" t="s">
        <v>6</v>
      </c>
      <c r="F69" s="40" t="s">
        <v>107</v>
      </c>
      <c r="G69" s="42" t="s">
        <v>106</v>
      </c>
      <c r="H69" s="56" t="s">
        <v>64</v>
      </c>
      <c r="I69" s="56">
        <v>170</v>
      </c>
      <c r="J69" s="30">
        <v>10</v>
      </c>
      <c r="K69" s="76">
        <v>12.17</v>
      </c>
      <c r="L69" s="43">
        <f>+(I69+J69)*K69*15</f>
        <v>32859</v>
      </c>
      <c r="M69" s="40" t="s">
        <v>23</v>
      </c>
      <c r="N69" s="42" t="s">
        <v>56</v>
      </c>
      <c r="O69" s="51"/>
    </row>
    <row r="70" spans="1:251" ht="99" customHeight="1" thickBot="1" x14ac:dyDescent="0.3">
      <c r="A70" s="77">
        <v>20</v>
      </c>
      <c r="B70" s="28">
        <v>30</v>
      </c>
      <c r="C70" s="28" t="s">
        <v>190</v>
      </c>
      <c r="D70" s="105" t="s">
        <v>146</v>
      </c>
      <c r="E70" s="27" t="s">
        <v>6</v>
      </c>
      <c r="F70" s="78" t="s">
        <v>75</v>
      </c>
      <c r="G70" s="34" t="s">
        <v>76</v>
      </c>
      <c r="H70" s="25" t="s">
        <v>64</v>
      </c>
      <c r="I70" s="25">
        <v>76</v>
      </c>
      <c r="J70" s="28">
        <v>5</v>
      </c>
      <c r="K70" s="79">
        <v>12.17</v>
      </c>
      <c r="L70" s="26">
        <f>+(I70+J70)*K70*15</f>
        <v>14786.55</v>
      </c>
      <c r="M70" s="24" t="s">
        <v>23</v>
      </c>
      <c r="N70" s="34" t="s">
        <v>60</v>
      </c>
      <c r="O70" s="52"/>
    </row>
    <row r="71" spans="1:251" s="12" customFormat="1" ht="24" customHeight="1" thickBot="1" x14ac:dyDescent="0.3">
      <c r="A71" s="20"/>
      <c r="B71" s="6"/>
      <c r="C71" s="6"/>
      <c r="D71" s="117"/>
      <c r="E71" s="2"/>
      <c r="F71" s="2"/>
      <c r="G71" s="37"/>
      <c r="H71" s="35"/>
      <c r="I71" s="35"/>
      <c r="J71" s="35"/>
      <c r="K71" s="36"/>
      <c r="L71" s="53">
        <f>+SUM(L69:L70)</f>
        <v>47645.55</v>
      </c>
      <c r="M71" s="35"/>
      <c r="N71" s="93"/>
      <c r="O71" s="94"/>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row>
    <row r="72" spans="1:251" s="7" customFormat="1" ht="9" customHeight="1" thickBot="1" x14ac:dyDescent="0.3">
      <c r="A72" s="20"/>
      <c r="B72" s="6"/>
      <c r="C72" s="6"/>
      <c r="D72" s="117"/>
      <c r="E72" s="2"/>
      <c r="F72" s="2"/>
      <c r="G72" s="37"/>
      <c r="H72" s="87"/>
      <c r="I72" s="87"/>
      <c r="J72" s="87"/>
      <c r="K72" s="23"/>
      <c r="L72" s="89"/>
      <c r="M72" s="87"/>
      <c r="N72" s="95"/>
      <c r="O72" s="96"/>
    </row>
    <row r="73" spans="1:251" ht="135.75" customHeight="1" thickBot="1" x14ac:dyDescent="0.3">
      <c r="A73" s="68">
        <v>21</v>
      </c>
      <c r="B73" s="58">
        <v>31</v>
      </c>
      <c r="C73" s="58" t="s">
        <v>196</v>
      </c>
      <c r="D73" s="83" t="s">
        <v>156</v>
      </c>
      <c r="E73" s="59" t="s">
        <v>19</v>
      </c>
      <c r="F73" s="59" t="s">
        <v>95</v>
      </c>
      <c r="G73" s="61" t="s">
        <v>94</v>
      </c>
      <c r="H73" s="60" t="s">
        <v>64</v>
      </c>
      <c r="I73" s="60">
        <v>211</v>
      </c>
      <c r="J73" s="58">
        <v>10</v>
      </c>
      <c r="K73" s="81">
        <v>11.29</v>
      </c>
      <c r="L73" s="64">
        <f>+(I73+J73)*K73*15</f>
        <v>37426.35</v>
      </c>
      <c r="M73" s="60" t="s">
        <v>23</v>
      </c>
      <c r="N73" s="69" t="s">
        <v>58</v>
      </c>
      <c r="O73" s="71"/>
    </row>
    <row r="74" spans="1:251" s="12" customFormat="1" ht="24" customHeight="1" thickBot="1" x14ac:dyDescent="0.3">
      <c r="A74" s="20"/>
      <c r="B74" s="6"/>
      <c r="C74" s="6"/>
      <c r="D74" s="117"/>
      <c r="E74" s="2"/>
      <c r="F74" s="2"/>
      <c r="G74" s="37"/>
      <c r="H74" s="2"/>
      <c r="I74" s="2"/>
      <c r="J74" s="2"/>
      <c r="K74" s="38"/>
      <c r="L74" s="54">
        <f>+SUM(L73)</f>
        <v>37426.35</v>
      </c>
      <c r="M74" s="2"/>
      <c r="N74" s="65"/>
      <c r="O74" s="98"/>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row>
    <row r="75" spans="1:251" s="7" customFormat="1" ht="9" customHeight="1" thickBot="1" x14ac:dyDescent="0.3">
      <c r="A75" s="20"/>
      <c r="B75" s="6"/>
      <c r="C75" s="6"/>
      <c r="D75" s="117"/>
      <c r="E75" s="2"/>
      <c r="F75" s="2"/>
      <c r="G75" s="37"/>
      <c r="H75" s="87"/>
      <c r="I75" s="87"/>
      <c r="J75" s="87"/>
      <c r="K75" s="23"/>
      <c r="L75" s="89"/>
      <c r="M75" s="87"/>
      <c r="N75" s="95"/>
      <c r="O75" s="96"/>
    </row>
    <row r="76" spans="1:251" ht="143.25" customHeight="1" thickBot="1" x14ac:dyDescent="0.3">
      <c r="A76" s="68">
        <v>22</v>
      </c>
      <c r="B76" s="58">
        <v>32</v>
      </c>
      <c r="C76" s="58" t="s">
        <v>193</v>
      </c>
      <c r="D76" s="83" t="s">
        <v>161</v>
      </c>
      <c r="E76" s="59" t="s">
        <v>10</v>
      </c>
      <c r="F76" s="59" t="s">
        <v>145</v>
      </c>
      <c r="G76" s="69" t="s">
        <v>144</v>
      </c>
      <c r="H76" s="59" t="s">
        <v>64</v>
      </c>
      <c r="I76" s="59">
        <v>261</v>
      </c>
      <c r="J76" s="58">
        <v>10</v>
      </c>
      <c r="K76" s="70">
        <v>12.47</v>
      </c>
      <c r="L76" s="64">
        <f>+(I76+J76)*K76*15</f>
        <v>50690.55</v>
      </c>
      <c r="M76" s="59" t="s">
        <v>32</v>
      </c>
      <c r="N76" s="69" t="s">
        <v>54</v>
      </c>
      <c r="O76" s="71"/>
    </row>
    <row r="77" spans="1:251" s="12" customFormat="1" ht="24" customHeight="1" thickBot="1" x14ac:dyDescent="0.3">
      <c r="A77" s="20"/>
      <c r="B77" s="6"/>
      <c r="C77" s="6"/>
      <c r="D77" s="117"/>
      <c r="E77" s="2"/>
      <c r="F77" s="2"/>
      <c r="G77" s="37"/>
      <c r="H77" s="35"/>
      <c r="I77" s="35"/>
      <c r="J77" s="35"/>
      <c r="K77" s="36"/>
      <c r="L77" s="53">
        <f>+SUM(L76)</f>
        <v>50690.55</v>
      </c>
      <c r="M77" s="35"/>
      <c r="N77" s="93"/>
      <c r="O77" s="94"/>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row>
    <row r="78" spans="1:251" s="7" customFormat="1" ht="9" customHeight="1" thickBot="1" x14ac:dyDescent="0.3">
      <c r="A78" s="20"/>
      <c r="B78" s="6"/>
      <c r="C78" s="6"/>
      <c r="D78" s="117"/>
      <c r="E78" s="2"/>
      <c r="F78" s="2"/>
      <c r="G78" s="37"/>
      <c r="H78" s="87"/>
      <c r="I78" s="87"/>
      <c r="J78" s="87"/>
      <c r="K78" s="23"/>
      <c r="L78" s="89"/>
      <c r="M78" s="87"/>
      <c r="N78" s="95"/>
      <c r="O78" s="96"/>
    </row>
    <row r="79" spans="1:251" ht="115.5" customHeight="1" thickBot="1" x14ac:dyDescent="0.3">
      <c r="A79" s="68">
        <v>23</v>
      </c>
      <c r="B79" s="58">
        <v>33</v>
      </c>
      <c r="C79" s="58" t="s">
        <v>204</v>
      </c>
      <c r="D79" s="83" t="s">
        <v>150</v>
      </c>
      <c r="E79" s="59" t="s">
        <v>8</v>
      </c>
      <c r="F79" s="59" t="s">
        <v>138</v>
      </c>
      <c r="G79" s="69" t="s">
        <v>135</v>
      </c>
      <c r="H79" s="59" t="s">
        <v>64</v>
      </c>
      <c r="I79" s="59">
        <v>269</v>
      </c>
      <c r="J79" s="58">
        <v>10</v>
      </c>
      <c r="K79" s="70">
        <v>12.35</v>
      </c>
      <c r="L79" s="64">
        <f>+(I79+J79)*K79*15</f>
        <v>51684.75</v>
      </c>
      <c r="M79" s="59" t="s">
        <v>35</v>
      </c>
      <c r="N79" s="69" t="s">
        <v>56</v>
      </c>
      <c r="O79" s="71"/>
    </row>
    <row r="80" spans="1:251" s="12" customFormat="1" ht="24" customHeight="1" thickBot="1" x14ac:dyDescent="0.3">
      <c r="A80" s="20"/>
      <c r="B80" s="6"/>
      <c r="C80" s="6"/>
      <c r="D80" s="117"/>
      <c r="E80" s="2"/>
      <c r="F80" s="2"/>
      <c r="G80" s="37"/>
      <c r="H80" s="35"/>
      <c r="I80" s="35"/>
      <c r="J80" s="35"/>
      <c r="K80" s="36"/>
      <c r="L80" s="53">
        <f>+SUM(L79)</f>
        <v>51684.75</v>
      </c>
      <c r="M80" s="35"/>
      <c r="N80" s="93"/>
      <c r="O80" s="94"/>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c r="IN80" s="7"/>
      <c r="IO80" s="7"/>
      <c r="IP80" s="7"/>
      <c r="IQ80" s="7"/>
    </row>
    <row r="81" spans="1:251" s="7" customFormat="1" ht="9" customHeight="1" thickBot="1" x14ac:dyDescent="0.3">
      <c r="A81" s="20"/>
      <c r="B81" s="6"/>
      <c r="C81" s="6"/>
      <c r="D81" s="117"/>
      <c r="E81" s="2"/>
      <c r="F81" s="2"/>
      <c r="G81" s="37"/>
      <c r="H81" s="2"/>
      <c r="I81" s="2"/>
      <c r="J81" s="2"/>
      <c r="K81" s="13"/>
      <c r="L81" s="46"/>
      <c r="M81" s="2"/>
      <c r="N81" s="65"/>
      <c r="O81" s="98"/>
    </row>
    <row r="82" spans="1:251" ht="115.5" customHeight="1" thickBot="1" x14ac:dyDescent="0.3">
      <c r="A82" s="68">
        <v>24</v>
      </c>
      <c r="B82" s="58">
        <v>34</v>
      </c>
      <c r="C82" s="58" t="s">
        <v>204</v>
      </c>
      <c r="D82" s="83" t="s">
        <v>150</v>
      </c>
      <c r="E82" s="59" t="s">
        <v>8</v>
      </c>
      <c r="F82" s="59" t="s">
        <v>138</v>
      </c>
      <c r="G82" s="69" t="s">
        <v>135</v>
      </c>
      <c r="H82" s="59" t="s">
        <v>64</v>
      </c>
      <c r="I82" s="59">
        <v>269</v>
      </c>
      <c r="J82" s="58">
        <v>10</v>
      </c>
      <c r="K82" s="70">
        <v>12.35</v>
      </c>
      <c r="L82" s="64">
        <f>+(I82+J82)*K82*15</f>
        <v>51684.75</v>
      </c>
      <c r="M82" s="59" t="s">
        <v>32</v>
      </c>
      <c r="N82" s="69" t="s">
        <v>56</v>
      </c>
      <c r="O82" s="71"/>
    </row>
    <row r="83" spans="1:251" s="12" customFormat="1" ht="24" customHeight="1" thickBot="1" x14ac:dyDescent="0.3">
      <c r="A83" s="20"/>
      <c r="B83" s="6"/>
      <c r="C83" s="6"/>
      <c r="D83" s="117"/>
      <c r="E83" s="2"/>
      <c r="F83" s="2"/>
      <c r="G83" s="37"/>
      <c r="H83" s="2"/>
      <c r="I83" s="2"/>
      <c r="J83" s="2"/>
      <c r="K83" s="38"/>
      <c r="L83" s="54">
        <f>+SUM(L82)</f>
        <v>51684.75</v>
      </c>
      <c r="M83" s="2"/>
      <c r="N83" s="65"/>
      <c r="O83" s="98"/>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c r="IB83" s="7"/>
      <c r="IC83" s="7"/>
      <c r="ID83" s="7"/>
      <c r="IE83" s="7"/>
      <c r="IF83" s="7"/>
      <c r="IG83" s="7"/>
      <c r="IH83" s="7"/>
      <c r="II83" s="7"/>
      <c r="IJ83" s="7"/>
      <c r="IK83" s="7"/>
      <c r="IL83" s="7"/>
      <c r="IM83" s="7"/>
      <c r="IN83" s="7"/>
      <c r="IO83" s="7"/>
      <c r="IP83" s="7"/>
      <c r="IQ83" s="7"/>
    </row>
    <row r="84" spans="1:251" s="7" customFormat="1" ht="9" customHeight="1" thickBot="1" x14ac:dyDescent="0.3">
      <c r="A84" s="20"/>
      <c r="B84" s="6"/>
      <c r="C84" s="6"/>
      <c r="D84" s="117"/>
      <c r="E84" s="2"/>
      <c r="F84" s="2"/>
      <c r="G84" s="37"/>
      <c r="H84" s="2"/>
      <c r="I84" s="2"/>
      <c r="J84" s="2"/>
      <c r="K84" s="13"/>
      <c r="L84" s="46"/>
      <c r="M84" s="2"/>
      <c r="N84" s="65"/>
      <c r="O84" s="98"/>
    </row>
    <row r="85" spans="1:251" ht="75" customHeight="1" thickBot="1" x14ac:dyDescent="0.3">
      <c r="A85" s="68">
        <v>25</v>
      </c>
      <c r="B85" s="58">
        <v>35</v>
      </c>
      <c r="C85" s="58"/>
      <c r="D85" s="84" t="s">
        <v>162</v>
      </c>
      <c r="E85" s="59" t="s">
        <v>45</v>
      </c>
      <c r="F85" s="58" t="s">
        <v>25</v>
      </c>
      <c r="G85" s="61" t="s">
        <v>140</v>
      </c>
      <c r="H85" s="60" t="s">
        <v>63</v>
      </c>
      <c r="I85" s="62">
        <v>100</v>
      </c>
      <c r="J85" s="58">
        <v>10</v>
      </c>
      <c r="K85" s="63">
        <v>9.8800000000000008</v>
      </c>
      <c r="L85" s="64">
        <f>+(I85+J85)*K85*15</f>
        <v>16302.000000000004</v>
      </c>
      <c r="M85" s="59" t="s">
        <v>32</v>
      </c>
      <c r="N85" s="69" t="s">
        <v>55</v>
      </c>
      <c r="O85" s="82"/>
    </row>
    <row r="86" spans="1:251" s="12" customFormat="1" ht="24" customHeight="1" thickBot="1" x14ac:dyDescent="0.3">
      <c r="A86" s="20"/>
      <c r="B86" s="6"/>
      <c r="C86" s="6"/>
      <c r="D86" s="117"/>
      <c r="E86" s="2"/>
      <c r="F86" s="2"/>
      <c r="G86" s="37"/>
      <c r="H86" s="35"/>
      <c r="I86" s="35"/>
      <c r="J86" s="35"/>
      <c r="K86" s="36"/>
      <c r="L86" s="53">
        <f>+SUM(L85)</f>
        <v>16302.000000000004</v>
      </c>
      <c r="M86" s="35"/>
      <c r="N86" s="93"/>
      <c r="O86" s="94"/>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c r="IM86" s="7"/>
      <c r="IN86" s="7"/>
      <c r="IO86" s="7"/>
      <c r="IP86" s="7"/>
      <c r="IQ86" s="7"/>
    </row>
    <row r="87" spans="1:251" s="7" customFormat="1" ht="9" customHeight="1" thickBot="1" x14ac:dyDescent="0.3">
      <c r="A87" s="20"/>
      <c r="B87" s="6"/>
      <c r="C87" s="6"/>
      <c r="D87" s="117"/>
      <c r="E87" s="2"/>
      <c r="F87" s="2"/>
      <c r="G87" s="37"/>
      <c r="H87" s="87"/>
      <c r="I87" s="87"/>
      <c r="J87" s="87"/>
      <c r="K87" s="23"/>
      <c r="L87" s="89"/>
      <c r="M87" s="87"/>
      <c r="N87" s="95"/>
      <c r="O87" s="96"/>
    </row>
    <row r="88" spans="1:251" ht="135.75" customHeight="1" thickBot="1" x14ac:dyDescent="0.3">
      <c r="A88" s="68">
        <v>26</v>
      </c>
      <c r="B88" s="58">
        <v>36</v>
      </c>
      <c r="C88" s="58" t="s">
        <v>196</v>
      </c>
      <c r="D88" s="83" t="s">
        <v>156</v>
      </c>
      <c r="E88" s="59" t="s">
        <v>19</v>
      </c>
      <c r="F88" s="59" t="s">
        <v>110</v>
      </c>
      <c r="G88" s="61" t="s">
        <v>109</v>
      </c>
      <c r="H88" s="56" t="s">
        <v>64</v>
      </c>
      <c r="I88" s="56">
        <v>211</v>
      </c>
      <c r="J88" s="30">
        <v>10</v>
      </c>
      <c r="K88" s="76">
        <v>11.29</v>
      </c>
      <c r="L88" s="43">
        <f>+(I88+J88)*K88*15</f>
        <v>37426.35</v>
      </c>
      <c r="M88" s="56" t="s">
        <v>32</v>
      </c>
      <c r="N88" s="42" t="s">
        <v>58</v>
      </c>
      <c r="O88" s="51"/>
    </row>
    <row r="89" spans="1:251" s="12" customFormat="1" ht="24" customHeight="1" thickBot="1" x14ac:dyDescent="0.3">
      <c r="A89" s="20"/>
      <c r="B89" s="6"/>
      <c r="C89" s="6"/>
      <c r="D89" s="117"/>
      <c r="E89" s="2"/>
      <c r="F89" s="2"/>
      <c r="G89" s="37"/>
      <c r="H89" s="35"/>
      <c r="I89" s="35"/>
      <c r="J89" s="35"/>
      <c r="K89" s="36"/>
      <c r="L89" s="53">
        <f>+SUM(L88)</f>
        <v>37426.35</v>
      </c>
      <c r="M89" s="35"/>
      <c r="N89" s="93"/>
      <c r="O89" s="94"/>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c r="IH89" s="7"/>
      <c r="II89" s="7"/>
      <c r="IJ89" s="7"/>
      <c r="IK89" s="7"/>
      <c r="IL89" s="7"/>
      <c r="IM89" s="7"/>
      <c r="IN89" s="7"/>
      <c r="IO89" s="7"/>
      <c r="IP89" s="7"/>
      <c r="IQ89" s="7"/>
    </row>
    <row r="90" spans="1:251" s="7" customFormat="1" ht="9" customHeight="1" thickBot="1" x14ac:dyDescent="0.3">
      <c r="A90" s="20"/>
      <c r="B90" s="6"/>
      <c r="C90" s="6"/>
      <c r="D90" s="117"/>
      <c r="E90" s="2"/>
      <c r="F90" s="2"/>
      <c r="G90" s="37"/>
      <c r="H90" s="87"/>
      <c r="I90" s="87"/>
      <c r="J90" s="87"/>
      <c r="K90" s="23"/>
      <c r="L90" s="89"/>
      <c r="M90" s="87"/>
      <c r="N90" s="95"/>
      <c r="O90" s="96"/>
    </row>
    <row r="91" spans="1:251" ht="64.5" customHeight="1" thickBot="1" x14ac:dyDescent="0.3">
      <c r="A91" s="68">
        <v>27</v>
      </c>
      <c r="B91" s="58">
        <v>37</v>
      </c>
      <c r="C91" s="58" t="s">
        <v>189</v>
      </c>
      <c r="D91" s="84" t="s">
        <v>163</v>
      </c>
      <c r="E91" s="59" t="s">
        <v>7</v>
      </c>
      <c r="F91" s="83" t="s">
        <v>112</v>
      </c>
      <c r="G91" s="61" t="s">
        <v>111</v>
      </c>
      <c r="H91" s="60" t="s">
        <v>64</v>
      </c>
      <c r="I91" s="62">
        <v>245</v>
      </c>
      <c r="J91" s="58">
        <v>10</v>
      </c>
      <c r="K91" s="63">
        <v>12.17</v>
      </c>
      <c r="L91" s="64">
        <f>+(I91+J91)*K91*15</f>
        <v>46550.25</v>
      </c>
      <c r="M91" s="59" t="s">
        <v>32</v>
      </c>
      <c r="N91" s="69" t="s">
        <v>56</v>
      </c>
      <c r="O91" s="82"/>
    </row>
    <row r="92" spans="1:251" s="12" customFormat="1" ht="24" customHeight="1" thickBot="1" x14ac:dyDescent="0.3">
      <c r="A92" s="20"/>
      <c r="B92" s="6"/>
      <c r="C92" s="6"/>
      <c r="D92" s="117"/>
      <c r="E92" s="2"/>
      <c r="F92" s="2"/>
      <c r="G92" s="37"/>
      <c r="H92" s="35"/>
      <c r="I92" s="35"/>
      <c r="J92" s="35"/>
      <c r="K92" s="36"/>
      <c r="L92" s="53">
        <f>+SUM(L91)</f>
        <v>46550.25</v>
      </c>
      <c r="M92" s="35"/>
      <c r="N92" s="93"/>
      <c r="O92" s="94"/>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row>
    <row r="93" spans="1:251" s="7" customFormat="1" ht="9" customHeight="1" thickBot="1" x14ac:dyDescent="0.3">
      <c r="A93" s="20"/>
      <c r="B93" s="6"/>
      <c r="C93" s="6"/>
      <c r="D93" s="117"/>
      <c r="E93" s="2"/>
      <c r="F93" s="2"/>
      <c r="G93" s="37"/>
      <c r="H93" s="87"/>
      <c r="I93" s="87"/>
      <c r="J93" s="87"/>
      <c r="K93" s="23"/>
      <c r="L93" s="89"/>
      <c r="M93" s="87"/>
      <c r="N93" s="95"/>
      <c r="O93" s="96"/>
    </row>
    <row r="94" spans="1:251" ht="107.25" customHeight="1" thickBot="1" x14ac:dyDescent="0.3">
      <c r="A94" s="68">
        <v>28</v>
      </c>
      <c r="B94" s="58">
        <v>38</v>
      </c>
      <c r="C94" s="58" t="s">
        <v>204</v>
      </c>
      <c r="D94" s="83" t="s">
        <v>150</v>
      </c>
      <c r="E94" s="59" t="s">
        <v>8</v>
      </c>
      <c r="F94" s="59" t="s">
        <v>138</v>
      </c>
      <c r="G94" s="69" t="s">
        <v>135</v>
      </c>
      <c r="H94" s="40" t="s">
        <v>64</v>
      </c>
      <c r="I94" s="40">
        <v>269</v>
      </c>
      <c r="J94" s="30">
        <v>10</v>
      </c>
      <c r="K94" s="55">
        <v>12.35</v>
      </c>
      <c r="L94" s="43">
        <f>+(I94+J94)*K94*15</f>
        <v>51684.75</v>
      </c>
      <c r="M94" s="40" t="s">
        <v>23</v>
      </c>
      <c r="N94" s="42" t="s">
        <v>56</v>
      </c>
      <c r="O94" s="51"/>
    </row>
    <row r="95" spans="1:251" s="12" customFormat="1" ht="24" customHeight="1" thickBot="1" x14ac:dyDescent="0.3">
      <c r="A95" s="20"/>
      <c r="B95" s="6"/>
      <c r="C95" s="6"/>
      <c r="D95" s="117"/>
      <c r="E95" s="2"/>
      <c r="F95" s="2"/>
      <c r="G95" s="37"/>
      <c r="H95" s="35"/>
      <c r="I95" s="35"/>
      <c r="J95" s="35"/>
      <c r="K95" s="36"/>
      <c r="L95" s="53">
        <f>+SUM(L94)</f>
        <v>51684.75</v>
      </c>
      <c r="M95" s="35"/>
      <c r="N95" s="93"/>
      <c r="O95" s="94"/>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c r="IM95" s="7"/>
      <c r="IN95" s="7"/>
      <c r="IO95" s="7"/>
      <c r="IP95" s="7"/>
      <c r="IQ95" s="7"/>
    </row>
    <row r="96" spans="1:251" s="7" customFormat="1" ht="9" customHeight="1" thickBot="1" x14ac:dyDescent="0.3">
      <c r="A96" s="20"/>
      <c r="B96" s="6"/>
      <c r="C96" s="6"/>
      <c r="D96" s="117"/>
      <c r="E96" s="2"/>
      <c r="F96" s="2"/>
      <c r="G96" s="37"/>
      <c r="H96" s="87"/>
      <c r="I96" s="87"/>
      <c r="J96" s="87"/>
      <c r="K96" s="23"/>
      <c r="L96" s="89"/>
      <c r="M96" s="87"/>
      <c r="N96" s="95"/>
      <c r="O96" s="96"/>
    </row>
    <row r="97" spans="1:251" ht="89.25" customHeight="1" thickBot="1" x14ac:dyDescent="0.3">
      <c r="A97" s="68">
        <v>29</v>
      </c>
      <c r="B97" s="58">
        <v>39</v>
      </c>
      <c r="C97" s="58" t="s">
        <v>197</v>
      </c>
      <c r="D97" s="83" t="s">
        <v>164</v>
      </c>
      <c r="E97" s="59" t="s">
        <v>11</v>
      </c>
      <c r="F97" s="83" t="s">
        <v>114</v>
      </c>
      <c r="G97" s="61" t="s">
        <v>113</v>
      </c>
      <c r="H97" s="60" t="s">
        <v>64</v>
      </c>
      <c r="I97" s="62">
        <v>240</v>
      </c>
      <c r="J97" s="58">
        <v>10</v>
      </c>
      <c r="K97" s="63">
        <v>9.8800000000000008</v>
      </c>
      <c r="L97" s="64">
        <f>+(I97+J97)*K97*15</f>
        <v>37050</v>
      </c>
      <c r="M97" s="59" t="s">
        <v>32</v>
      </c>
      <c r="N97" s="69" t="s">
        <v>56</v>
      </c>
      <c r="O97" s="82"/>
    </row>
    <row r="98" spans="1:251" s="12" customFormat="1" ht="23.25" customHeight="1" thickBot="1" x14ac:dyDescent="0.3">
      <c r="A98" s="20"/>
      <c r="B98" s="6"/>
      <c r="C98" s="6"/>
      <c r="D98" s="117"/>
      <c r="E98" s="2"/>
      <c r="F98" s="2"/>
      <c r="G98" s="37"/>
      <c r="H98" s="35"/>
      <c r="I98" s="35"/>
      <c r="J98" s="35"/>
      <c r="K98" s="36"/>
      <c r="L98" s="53">
        <f>+SUM(L97)</f>
        <v>37050</v>
      </c>
      <c r="M98" s="35"/>
      <c r="N98" s="93"/>
      <c r="O98" s="94"/>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c r="IM98" s="7"/>
      <c r="IN98" s="7"/>
      <c r="IO98" s="7"/>
      <c r="IP98" s="7"/>
      <c r="IQ98" s="7"/>
    </row>
    <row r="99" spans="1:251" s="7" customFormat="1" ht="9" customHeight="1" thickBot="1" x14ac:dyDescent="0.3">
      <c r="A99" s="20"/>
      <c r="B99" s="6"/>
      <c r="C99" s="6"/>
      <c r="D99" s="117"/>
      <c r="E99" s="2"/>
      <c r="F99" s="2"/>
      <c r="G99" s="37"/>
      <c r="H99" s="87"/>
      <c r="I99" s="87"/>
      <c r="J99" s="87"/>
      <c r="K99" s="23"/>
      <c r="L99" s="89"/>
      <c r="M99" s="87"/>
      <c r="N99" s="95"/>
      <c r="O99" s="96"/>
    </row>
    <row r="100" spans="1:251" ht="59.25" customHeight="1" thickBot="1" x14ac:dyDescent="0.3">
      <c r="A100" s="68">
        <v>30</v>
      </c>
      <c r="B100" s="58">
        <v>40</v>
      </c>
      <c r="C100" s="58" t="s">
        <v>191</v>
      </c>
      <c r="D100" s="83" t="s">
        <v>165</v>
      </c>
      <c r="E100" s="59" t="s">
        <v>6</v>
      </c>
      <c r="F100" s="83" t="s">
        <v>115</v>
      </c>
      <c r="G100" s="61" t="s">
        <v>141</v>
      </c>
      <c r="H100" s="60" t="s">
        <v>64</v>
      </c>
      <c r="I100" s="62">
        <v>130</v>
      </c>
      <c r="J100" s="58">
        <v>10</v>
      </c>
      <c r="K100" s="63">
        <v>12.17</v>
      </c>
      <c r="L100" s="64">
        <f>+(I100+J100)*K100*15</f>
        <v>25557</v>
      </c>
      <c r="M100" s="59" t="s">
        <v>32</v>
      </c>
      <c r="N100" s="69" t="s">
        <v>56</v>
      </c>
      <c r="O100" s="82"/>
    </row>
    <row r="101" spans="1:251" s="12" customFormat="1" ht="24" customHeight="1" thickBot="1" x14ac:dyDescent="0.3">
      <c r="A101" s="20"/>
      <c r="B101" s="6"/>
      <c r="C101" s="6"/>
      <c r="D101" s="117"/>
      <c r="E101" s="2"/>
      <c r="F101" s="2"/>
      <c r="G101" s="37"/>
      <c r="H101" s="35"/>
      <c r="I101" s="35"/>
      <c r="J101" s="35"/>
      <c r="K101" s="36"/>
      <c r="L101" s="53">
        <f>+SUM(L100)</f>
        <v>25557</v>
      </c>
      <c r="M101" s="35"/>
      <c r="N101" s="93"/>
      <c r="O101" s="94"/>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c r="IH101" s="7"/>
      <c r="II101" s="7"/>
      <c r="IJ101" s="7"/>
      <c r="IK101" s="7"/>
      <c r="IL101" s="7"/>
      <c r="IM101" s="7"/>
      <c r="IN101" s="7"/>
      <c r="IO101" s="7"/>
      <c r="IP101" s="7"/>
      <c r="IQ101" s="7"/>
    </row>
    <row r="102" spans="1:251" s="7" customFormat="1" ht="9" customHeight="1" thickBot="1" x14ac:dyDescent="0.3">
      <c r="A102" s="20"/>
      <c r="B102" s="6"/>
      <c r="C102" s="6"/>
      <c r="D102" s="117"/>
      <c r="E102" s="2"/>
      <c r="F102" s="2"/>
      <c r="G102" s="37"/>
      <c r="H102" s="87"/>
      <c r="I102" s="87"/>
      <c r="J102" s="87"/>
      <c r="K102" s="23"/>
      <c r="L102" s="89"/>
      <c r="M102" s="87"/>
      <c r="N102" s="95"/>
      <c r="O102" s="96"/>
    </row>
    <row r="103" spans="1:251" ht="123" customHeight="1" thickBot="1" x14ac:dyDescent="0.3">
      <c r="A103" s="91">
        <v>31</v>
      </c>
      <c r="B103" s="58">
        <v>41</v>
      </c>
      <c r="C103" s="58" t="s">
        <v>192</v>
      </c>
      <c r="D103" s="83" t="s">
        <v>166</v>
      </c>
      <c r="E103" s="59" t="s">
        <v>9</v>
      </c>
      <c r="F103" s="60" t="s">
        <v>116</v>
      </c>
      <c r="G103" s="61" t="s">
        <v>117</v>
      </c>
      <c r="H103" s="60" t="s">
        <v>64</v>
      </c>
      <c r="I103" s="62">
        <v>240</v>
      </c>
      <c r="J103" s="58">
        <v>10</v>
      </c>
      <c r="K103" s="70">
        <v>11.49</v>
      </c>
      <c r="L103" s="64">
        <f>+(I103+J103)*K103*15</f>
        <v>43087.5</v>
      </c>
      <c r="M103" s="59" t="s">
        <v>32</v>
      </c>
      <c r="N103" s="69" t="s">
        <v>59</v>
      </c>
      <c r="O103" s="71"/>
    </row>
    <row r="104" spans="1:251" s="12" customFormat="1" ht="24" customHeight="1" thickBot="1" x14ac:dyDescent="0.3">
      <c r="A104" s="20"/>
      <c r="B104" s="6"/>
      <c r="C104" s="6"/>
      <c r="D104" s="117"/>
      <c r="E104" s="2"/>
      <c r="F104" s="2"/>
      <c r="G104" s="37"/>
      <c r="H104" s="35"/>
      <c r="I104" s="35"/>
      <c r="J104" s="35"/>
      <c r="K104" s="36"/>
      <c r="L104" s="53">
        <f>+SUM(L103)</f>
        <v>43087.5</v>
      </c>
      <c r="M104" s="35"/>
      <c r="N104" s="93"/>
      <c r="O104" s="94"/>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row>
    <row r="105" spans="1:251" s="7" customFormat="1" ht="9" customHeight="1" thickBot="1" x14ac:dyDescent="0.3">
      <c r="A105" s="20"/>
      <c r="B105" s="6"/>
      <c r="C105" s="6"/>
      <c r="D105" s="117"/>
      <c r="E105" s="2"/>
      <c r="F105" s="2"/>
      <c r="G105" s="37"/>
      <c r="H105" s="87"/>
      <c r="I105" s="87"/>
      <c r="J105" s="87"/>
      <c r="K105" s="23"/>
      <c r="L105" s="89"/>
      <c r="M105" s="87"/>
      <c r="N105" s="95"/>
      <c r="O105" s="96"/>
    </row>
    <row r="106" spans="1:251" ht="81" customHeight="1" thickBot="1" x14ac:dyDescent="0.3">
      <c r="A106" s="57">
        <v>32</v>
      </c>
      <c r="B106" s="58">
        <v>42</v>
      </c>
      <c r="C106" s="58" t="s">
        <v>185</v>
      </c>
      <c r="D106" s="83" t="s">
        <v>159</v>
      </c>
      <c r="E106" s="62" t="s">
        <v>11</v>
      </c>
      <c r="F106" s="84" t="s">
        <v>101</v>
      </c>
      <c r="G106" s="69" t="s">
        <v>100</v>
      </c>
      <c r="H106" s="60" t="s">
        <v>63</v>
      </c>
      <c r="I106" s="60">
        <v>180</v>
      </c>
      <c r="J106" s="58">
        <v>10</v>
      </c>
      <c r="K106" s="81">
        <v>9.8800000000000008</v>
      </c>
      <c r="L106" s="64">
        <f>+(I106+J106)*K106*15</f>
        <v>28158</v>
      </c>
      <c r="M106" s="59" t="s">
        <v>22</v>
      </c>
      <c r="N106" s="69" t="s">
        <v>56</v>
      </c>
      <c r="O106" s="71"/>
    </row>
    <row r="107" spans="1:251" s="12" customFormat="1" ht="24" customHeight="1" thickBot="1" x14ac:dyDescent="0.3">
      <c r="A107" s="20"/>
      <c r="B107" s="6"/>
      <c r="C107" s="6"/>
      <c r="D107" s="117"/>
      <c r="E107" s="2"/>
      <c r="F107" s="2"/>
      <c r="G107" s="37"/>
      <c r="H107" s="35"/>
      <c r="I107" s="35"/>
      <c r="J107" s="35"/>
      <c r="K107" s="36"/>
      <c r="L107" s="53">
        <f>+SUM(L106)</f>
        <v>28158</v>
      </c>
      <c r="M107" s="35"/>
      <c r="N107" s="93"/>
      <c r="O107" s="94"/>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row>
    <row r="108" spans="1:251" s="7" customFormat="1" ht="9" customHeight="1" thickBot="1" x14ac:dyDescent="0.3">
      <c r="A108" s="20"/>
      <c r="B108" s="6"/>
      <c r="C108" s="6"/>
      <c r="D108" s="117"/>
      <c r="E108" s="2"/>
      <c r="F108" s="2"/>
      <c r="G108" s="37"/>
      <c r="H108" s="87"/>
      <c r="I108" s="87"/>
      <c r="J108" s="87"/>
      <c r="K108" s="23"/>
      <c r="L108" s="89"/>
      <c r="M108" s="87"/>
      <c r="N108" s="95"/>
      <c r="O108" s="96"/>
    </row>
    <row r="109" spans="1:251" ht="42.75" customHeight="1" thickBot="1" x14ac:dyDescent="0.3">
      <c r="A109" s="57">
        <v>33</v>
      </c>
      <c r="B109" s="58">
        <v>43</v>
      </c>
      <c r="C109" s="58"/>
      <c r="D109" s="84" t="s">
        <v>167</v>
      </c>
      <c r="E109" s="62" t="s">
        <v>12</v>
      </c>
      <c r="F109" s="84" t="s">
        <v>17</v>
      </c>
      <c r="G109" s="69" t="s">
        <v>18</v>
      </c>
      <c r="H109" s="60" t="s">
        <v>64</v>
      </c>
      <c r="I109" s="60">
        <v>90</v>
      </c>
      <c r="J109" s="58">
        <v>5</v>
      </c>
      <c r="K109" s="81">
        <v>10.71</v>
      </c>
      <c r="L109" s="64">
        <f>+(I109+J109)*K109*15</f>
        <v>15261.75</v>
      </c>
      <c r="M109" s="59" t="s">
        <v>23</v>
      </c>
      <c r="N109" s="69" t="s">
        <v>56</v>
      </c>
      <c r="O109" s="71"/>
    </row>
    <row r="110" spans="1:251" s="12" customFormat="1" ht="24" customHeight="1" thickBot="1" x14ac:dyDescent="0.3">
      <c r="A110" s="20"/>
      <c r="B110" s="6"/>
      <c r="C110" s="6"/>
      <c r="D110" s="117"/>
      <c r="E110" s="2"/>
      <c r="F110" s="2"/>
      <c r="G110" s="37"/>
      <c r="H110" s="35"/>
      <c r="I110" s="35"/>
      <c r="J110" s="35"/>
      <c r="K110" s="36"/>
      <c r="L110" s="53">
        <f>+SUM(L109)</f>
        <v>15261.75</v>
      </c>
      <c r="M110" s="35"/>
      <c r="N110" s="93"/>
      <c r="O110" s="94"/>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c r="GV110" s="7"/>
      <c r="GW110" s="7"/>
      <c r="GX110" s="7"/>
      <c r="GY110" s="7"/>
      <c r="GZ110" s="7"/>
      <c r="HA110" s="7"/>
      <c r="HB110" s="7"/>
      <c r="HC110" s="7"/>
      <c r="HD110" s="7"/>
      <c r="HE110" s="7"/>
      <c r="HF110" s="7"/>
      <c r="HG110" s="7"/>
      <c r="HH110" s="7"/>
      <c r="HI110" s="7"/>
      <c r="HJ110" s="7"/>
      <c r="HK110" s="7"/>
      <c r="HL110" s="7"/>
      <c r="HM110" s="7"/>
      <c r="HN110" s="7"/>
      <c r="HO110" s="7"/>
      <c r="HP110" s="7"/>
      <c r="HQ110" s="7"/>
      <c r="HR110" s="7"/>
      <c r="HS110" s="7"/>
      <c r="HT110" s="7"/>
      <c r="HU110" s="7"/>
      <c r="HV110" s="7"/>
      <c r="HW110" s="7"/>
      <c r="HX110" s="7"/>
      <c r="HY110" s="7"/>
      <c r="HZ110" s="7"/>
      <c r="IA110" s="7"/>
      <c r="IB110" s="7"/>
      <c r="IC110" s="7"/>
      <c r="ID110" s="7"/>
      <c r="IE110" s="7"/>
      <c r="IF110" s="7"/>
      <c r="IG110" s="7"/>
      <c r="IH110" s="7"/>
      <c r="II110" s="7"/>
      <c r="IJ110" s="7"/>
      <c r="IK110" s="7"/>
      <c r="IL110" s="7"/>
      <c r="IM110" s="7"/>
      <c r="IN110" s="7"/>
      <c r="IO110" s="7"/>
      <c r="IP110" s="7"/>
      <c r="IQ110" s="7"/>
    </row>
    <row r="111" spans="1:251" s="7" customFormat="1" ht="9" customHeight="1" thickBot="1" x14ac:dyDescent="0.3">
      <c r="A111" s="20"/>
      <c r="B111" s="6"/>
      <c r="C111" s="6"/>
      <c r="D111" s="117"/>
      <c r="E111" s="2"/>
      <c r="F111" s="2"/>
      <c r="G111" s="37"/>
      <c r="H111" s="87"/>
      <c r="I111" s="87"/>
      <c r="J111" s="87"/>
      <c r="K111" s="23"/>
      <c r="L111" s="89"/>
      <c r="M111" s="87"/>
      <c r="N111" s="95"/>
      <c r="O111" s="96"/>
    </row>
    <row r="112" spans="1:251" ht="42.75" customHeight="1" thickBot="1" x14ac:dyDescent="0.3">
      <c r="A112" s="57">
        <v>34</v>
      </c>
      <c r="B112" s="58">
        <v>44</v>
      </c>
      <c r="C112" s="58"/>
      <c r="D112" s="84" t="s">
        <v>167</v>
      </c>
      <c r="E112" s="62" t="s">
        <v>12</v>
      </c>
      <c r="F112" s="84" t="s">
        <v>17</v>
      </c>
      <c r="G112" s="69" t="s">
        <v>18</v>
      </c>
      <c r="H112" s="60" t="s">
        <v>64</v>
      </c>
      <c r="I112" s="60">
        <v>90</v>
      </c>
      <c r="J112" s="58">
        <v>5</v>
      </c>
      <c r="K112" s="81">
        <v>10.71</v>
      </c>
      <c r="L112" s="64">
        <f>+(I112+J112)*K112*15</f>
        <v>15261.75</v>
      </c>
      <c r="M112" s="59" t="s">
        <v>32</v>
      </c>
      <c r="N112" s="69" t="s">
        <v>56</v>
      </c>
      <c r="O112" s="71"/>
    </row>
    <row r="113" spans="1:251" s="12" customFormat="1" ht="24" customHeight="1" thickBot="1" x14ac:dyDescent="0.3">
      <c r="A113" s="20"/>
      <c r="B113" s="6"/>
      <c r="C113" s="6"/>
      <c r="D113" s="117"/>
      <c r="E113" s="2"/>
      <c r="F113" s="2"/>
      <c r="G113" s="37"/>
      <c r="H113" s="35"/>
      <c r="I113" s="35"/>
      <c r="J113" s="35"/>
      <c r="K113" s="36"/>
      <c r="L113" s="53">
        <f>+SUM(L112)</f>
        <v>15261.75</v>
      </c>
      <c r="M113" s="35"/>
      <c r="N113" s="93"/>
      <c r="O113" s="94"/>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c r="IH113" s="7"/>
      <c r="II113" s="7"/>
      <c r="IJ113" s="7"/>
      <c r="IK113" s="7"/>
      <c r="IL113" s="7"/>
      <c r="IM113" s="7"/>
      <c r="IN113" s="7"/>
      <c r="IO113" s="7"/>
      <c r="IP113" s="7"/>
      <c r="IQ113" s="7"/>
    </row>
    <row r="114" spans="1:251" s="7" customFormat="1" ht="9" customHeight="1" thickBot="1" x14ac:dyDescent="0.3">
      <c r="A114" s="20"/>
      <c r="B114" s="6"/>
      <c r="C114" s="6"/>
      <c r="D114" s="117"/>
      <c r="E114" s="2"/>
      <c r="F114" s="2"/>
      <c r="G114" s="37"/>
      <c r="H114" s="87"/>
      <c r="I114" s="87"/>
      <c r="J114" s="87"/>
      <c r="K114" s="23"/>
      <c r="L114" s="89"/>
      <c r="M114" s="87"/>
      <c r="N114" s="95"/>
      <c r="O114" s="96"/>
    </row>
    <row r="115" spans="1:251" ht="93.75" customHeight="1" thickBot="1" x14ac:dyDescent="0.3">
      <c r="A115" s="57">
        <v>35</v>
      </c>
      <c r="B115" s="58">
        <v>45</v>
      </c>
      <c r="C115" s="58"/>
      <c r="D115" s="59" t="s">
        <v>168</v>
      </c>
      <c r="E115" s="62" t="s">
        <v>6</v>
      </c>
      <c r="F115" s="84" t="s">
        <v>15</v>
      </c>
      <c r="G115" s="69" t="s">
        <v>16</v>
      </c>
      <c r="H115" s="60" t="s">
        <v>63</v>
      </c>
      <c r="I115" s="60">
        <v>120</v>
      </c>
      <c r="J115" s="58">
        <v>10</v>
      </c>
      <c r="K115" s="81">
        <v>12.17</v>
      </c>
      <c r="L115" s="64">
        <f>+(I115+J115)*K115*15</f>
        <v>23731.5</v>
      </c>
      <c r="M115" s="59" t="s">
        <v>32</v>
      </c>
      <c r="N115" s="69" t="s">
        <v>54</v>
      </c>
      <c r="O115" s="71"/>
    </row>
    <row r="116" spans="1:251" s="12" customFormat="1" ht="24" customHeight="1" thickBot="1" x14ac:dyDescent="0.3">
      <c r="A116" s="20"/>
      <c r="B116" s="6"/>
      <c r="C116" s="6"/>
      <c r="D116" s="117"/>
      <c r="E116" s="2"/>
      <c r="F116" s="2"/>
      <c r="G116" s="37"/>
      <c r="H116" s="35"/>
      <c r="I116" s="35"/>
      <c r="J116" s="35"/>
      <c r="K116" s="36"/>
      <c r="L116" s="53">
        <f>+SUM(L115)</f>
        <v>23731.5</v>
      </c>
      <c r="M116" s="35"/>
      <c r="N116" s="93"/>
      <c r="O116" s="94"/>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7"/>
      <c r="HQ116" s="7"/>
      <c r="HR116" s="7"/>
      <c r="HS116" s="7"/>
      <c r="HT116" s="7"/>
      <c r="HU116" s="7"/>
      <c r="HV116" s="7"/>
      <c r="HW116" s="7"/>
      <c r="HX116" s="7"/>
      <c r="HY116" s="7"/>
      <c r="HZ116" s="7"/>
      <c r="IA116" s="7"/>
      <c r="IB116" s="7"/>
      <c r="IC116" s="7"/>
      <c r="ID116" s="7"/>
      <c r="IE116" s="7"/>
      <c r="IF116" s="7"/>
      <c r="IG116" s="7"/>
      <c r="IH116" s="7"/>
      <c r="II116" s="7"/>
      <c r="IJ116" s="7"/>
      <c r="IK116" s="7"/>
      <c r="IL116" s="7"/>
      <c r="IM116" s="7"/>
      <c r="IN116" s="7"/>
      <c r="IO116" s="7"/>
      <c r="IP116" s="7"/>
      <c r="IQ116" s="7"/>
    </row>
    <row r="117" spans="1:251" s="7" customFormat="1" ht="9" customHeight="1" thickBot="1" x14ac:dyDescent="0.3">
      <c r="A117" s="20"/>
      <c r="B117" s="6"/>
      <c r="C117" s="6"/>
      <c r="D117" s="117"/>
      <c r="E117" s="2"/>
      <c r="F117" s="2"/>
      <c r="G117" s="37"/>
      <c r="H117" s="87"/>
      <c r="I117" s="87"/>
      <c r="J117" s="87"/>
      <c r="K117" s="23"/>
      <c r="L117" s="89"/>
      <c r="M117" s="87"/>
      <c r="N117" s="95"/>
      <c r="O117" s="96"/>
    </row>
    <row r="118" spans="1:251" ht="86.25" customHeight="1" thickBot="1" x14ac:dyDescent="0.3">
      <c r="A118" s="57">
        <v>36</v>
      </c>
      <c r="B118" s="58">
        <v>46</v>
      </c>
      <c r="C118" s="58" t="s">
        <v>188</v>
      </c>
      <c r="D118" s="83" t="s">
        <v>169</v>
      </c>
      <c r="E118" s="62" t="s">
        <v>3</v>
      </c>
      <c r="F118" s="84" t="s">
        <v>118</v>
      </c>
      <c r="G118" s="69" t="s">
        <v>143</v>
      </c>
      <c r="H118" s="60" t="s">
        <v>64</v>
      </c>
      <c r="I118" s="60">
        <v>120</v>
      </c>
      <c r="J118" s="58">
        <v>10</v>
      </c>
      <c r="K118" s="81">
        <v>13.5</v>
      </c>
      <c r="L118" s="64">
        <f>+(I118+J118)*K118*15</f>
        <v>26325</v>
      </c>
      <c r="M118" s="59" t="s">
        <v>23</v>
      </c>
      <c r="N118" s="69" t="s">
        <v>56</v>
      </c>
      <c r="O118" s="71"/>
    </row>
    <row r="119" spans="1:251" s="12" customFormat="1" ht="24" customHeight="1" thickBot="1" x14ac:dyDescent="0.3">
      <c r="A119" s="20"/>
      <c r="B119" s="6"/>
      <c r="C119" s="6"/>
      <c r="D119" s="117"/>
      <c r="E119" s="2"/>
      <c r="F119" s="2"/>
      <c r="G119" s="37"/>
      <c r="H119" s="35"/>
      <c r="I119" s="35"/>
      <c r="J119" s="35"/>
      <c r="K119" s="36"/>
      <c r="L119" s="53">
        <f>+SUM(L118)</f>
        <v>26325</v>
      </c>
      <c r="M119" s="35"/>
      <c r="N119" s="93"/>
      <c r="O119" s="94"/>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c r="HS119" s="7"/>
      <c r="HT119" s="7"/>
      <c r="HU119" s="7"/>
      <c r="HV119" s="7"/>
      <c r="HW119" s="7"/>
      <c r="HX119" s="7"/>
      <c r="HY119" s="7"/>
      <c r="HZ119" s="7"/>
      <c r="IA119" s="7"/>
      <c r="IB119" s="7"/>
      <c r="IC119" s="7"/>
      <c r="ID119" s="7"/>
      <c r="IE119" s="7"/>
      <c r="IF119" s="7"/>
      <c r="IG119" s="7"/>
      <c r="IH119" s="7"/>
      <c r="II119" s="7"/>
      <c r="IJ119" s="7"/>
      <c r="IK119" s="7"/>
      <c r="IL119" s="7"/>
      <c r="IM119" s="7"/>
      <c r="IN119" s="7"/>
      <c r="IO119" s="7"/>
      <c r="IP119" s="7"/>
      <c r="IQ119" s="7"/>
    </row>
    <row r="120" spans="1:251" s="7" customFormat="1" ht="9" customHeight="1" thickBot="1" x14ac:dyDescent="0.3">
      <c r="A120" s="20"/>
      <c r="B120" s="6"/>
      <c r="C120" s="6"/>
      <c r="D120" s="117"/>
      <c r="E120" s="2"/>
      <c r="F120" s="2"/>
      <c r="G120" s="37"/>
      <c r="H120" s="87"/>
      <c r="I120" s="87"/>
      <c r="J120" s="87"/>
      <c r="K120" s="23"/>
      <c r="L120" s="89"/>
      <c r="M120" s="87"/>
      <c r="N120" s="95"/>
      <c r="O120" s="96"/>
    </row>
    <row r="121" spans="1:251" ht="93.75" customHeight="1" thickBot="1" x14ac:dyDescent="0.3">
      <c r="A121" s="57">
        <v>37</v>
      </c>
      <c r="B121" s="58">
        <v>47</v>
      </c>
      <c r="C121" s="58" t="s">
        <v>207</v>
      </c>
      <c r="D121" s="84" t="s">
        <v>170</v>
      </c>
      <c r="E121" s="62" t="s">
        <v>8</v>
      </c>
      <c r="F121" s="84" t="s">
        <v>120</v>
      </c>
      <c r="G121" s="69" t="s">
        <v>119</v>
      </c>
      <c r="H121" s="60" t="s">
        <v>64</v>
      </c>
      <c r="I121" s="60">
        <v>71</v>
      </c>
      <c r="J121" s="58">
        <v>5</v>
      </c>
      <c r="K121" s="81">
        <v>12.35</v>
      </c>
      <c r="L121" s="64">
        <f>+(I121+J121)*K121*15</f>
        <v>14079</v>
      </c>
      <c r="M121" s="59" t="s">
        <v>32</v>
      </c>
      <c r="N121" s="69" t="s">
        <v>54</v>
      </c>
      <c r="O121" s="71"/>
    </row>
    <row r="122" spans="1:251" s="12" customFormat="1" ht="24" customHeight="1" thickBot="1" x14ac:dyDescent="0.3">
      <c r="A122" s="20"/>
      <c r="B122" s="6"/>
      <c r="C122" s="6"/>
      <c r="D122" s="117"/>
      <c r="E122" s="2"/>
      <c r="F122" s="2"/>
      <c r="G122" s="37"/>
      <c r="H122" s="35"/>
      <c r="I122" s="35"/>
      <c r="J122" s="35"/>
      <c r="K122" s="36"/>
      <c r="L122" s="53">
        <f>+SUM(L121)</f>
        <v>14079</v>
      </c>
      <c r="M122" s="35"/>
      <c r="N122" s="93"/>
      <c r="O122" s="94"/>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c r="IM122" s="7"/>
      <c r="IN122" s="7"/>
      <c r="IO122" s="7"/>
      <c r="IP122" s="7"/>
      <c r="IQ122" s="7"/>
    </row>
    <row r="123" spans="1:251" s="7" customFormat="1" ht="9" customHeight="1" thickBot="1" x14ac:dyDescent="0.3">
      <c r="A123" s="20"/>
      <c r="B123" s="6"/>
      <c r="C123" s="6"/>
      <c r="D123" s="117"/>
      <c r="E123" s="2"/>
      <c r="F123" s="2"/>
      <c r="G123" s="37"/>
      <c r="H123" s="87"/>
      <c r="I123" s="87"/>
      <c r="J123" s="87"/>
      <c r="K123" s="23"/>
      <c r="L123" s="89"/>
      <c r="M123" s="87"/>
      <c r="N123" s="95"/>
      <c r="O123" s="96"/>
    </row>
    <row r="124" spans="1:251" ht="52.5" customHeight="1" thickBot="1" x14ac:dyDescent="0.3">
      <c r="A124" s="57">
        <v>38</v>
      </c>
      <c r="B124" s="58">
        <v>48</v>
      </c>
      <c r="C124" s="58" t="s">
        <v>203</v>
      </c>
      <c r="D124" s="83" t="s">
        <v>137</v>
      </c>
      <c r="E124" s="62" t="s">
        <v>3</v>
      </c>
      <c r="F124" s="84" t="s">
        <v>121</v>
      </c>
      <c r="G124" s="69" t="s">
        <v>122</v>
      </c>
      <c r="H124" s="60" t="s">
        <v>64</v>
      </c>
      <c r="I124" s="60">
        <v>188</v>
      </c>
      <c r="J124" s="58">
        <v>10</v>
      </c>
      <c r="K124" s="81">
        <v>13.5</v>
      </c>
      <c r="L124" s="64">
        <f>+(I124+J124)*K124*15</f>
        <v>40095</v>
      </c>
      <c r="M124" s="59" t="s">
        <v>23</v>
      </c>
      <c r="N124" s="69" t="s">
        <v>56</v>
      </c>
      <c r="O124" s="71"/>
    </row>
    <row r="125" spans="1:251" s="12" customFormat="1" ht="24" customHeight="1" thickBot="1" x14ac:dyDescent="0.3">
      <c r="A125" s="20"/>
      <c r="B125" s="6"/>
      <c r="C125" s="6"/>
      <c r="D125" s="117"/>
      <c r="E125" s="2"/>
      <c r="F125" s="2"/>
      <c r="G125" s="37"/>
      <c r="H125" s="35"/>
      <c r="I125" s="35"/>
      <c r="J125" s="35"/>
      <c r="K125" s="36"/>
      <c r="L125" s="53">
        <f>+SUM(L124)</f>
        <v>40095</v>
      </c>
      <c r="M125" s="35"/>
      <c r="N125" s="93"/>
      <c r="O125" s="94"/>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c r="IM125" s="7"/>
      <c r="IN125" s="7"/>
      <c r="IO125" s="7"/>
      <c r="IP125" s="7"/>
      <c r="IQ125" s="7"/>
    </row>
    <row r="126" spans="1:251" s="7" customFormat="1" ht="9" customHeight="1" thickBot="1" x14ac:dyDescent="0.3">
      <c r="A126" s="20"/>
      <c r="B126" s="6"/>
      <c r="C126" s="6"/>
      <c r="D126" s="117"/>
      <c r="E126" s="2"/>
      <c r="F126" s="2"/>
      <c r="G126" s="37"/>
      <c r="H126" s="2"/>
      <c r="I126" s="2"/>
      <c r="J126" s="2"/>
      <c r="K126" s="13"/>
      <c r="L126" s="47"/>
      <c r="M126" s="2"/>
      <c r="N126" s="65"/>
    </row>
    <row r="127" spans="1:251" ht="70.5" customHeight="1" x14ac:dyDescent="0.25">
      <c r="A127" s="92">
        <v>39</v>
      </c>
      <c r="B127" s="30">
        <v>49</v>
      </c>
      <c r="C127" s="30" t="s">
        <v>189</v>
      </c>
      <c r="D127" s="119" t="s">
        <v>163</v>
      </c>
      <c r="E127" s="40" t="s">
        <v>7</v>
      </c>
      <c r="F127" s="50" t="s">
        <v>112</v>
      </c>
      <c r="G127" s="41" t="s">
        <v>111</v>
      </c>
      <c r="H127" s="56" t="s">
        <v>64</v>
      </c>
      <c r="I127" s="44">
        <v>245</v>
      </c>
      <c r="J127" s="30">
        <v>10</v>
      </c>
      <c r="K127" s="45">
        <v>12.17</v>
      </c>
      <c r="L127" s="43">
        <f>+(I127+J127)*K127*15</f>
        <v>46550.25</v>
      </c>
      <c r="M127" s="40" t="s">
        <v>34</v>
      </c>
      <c r="N127" s="42" t="s">
        <v>56</v>
      </c>
      <c r="O127" s="51"/>
    </row>
    <row r="128" spans="1:251" ht="45.75" customHeight="1" thickBot="1" x14ac:dyDescent="0.3">
      <c r="A128" s="100">
        <v>39</v>
      </c>
      <c r="B128" s="28">
        <v>50</v>
      </c>
      <c r="C128" s="28" t="s">
        <v>189</v>
      </c>
      <c r="D128" s="78" t="s">
        <v>153</v>
      </c>
      <c r="E128" s="73" t="s">
        <v>7</v>
      </c>
      <c r="F128" s="24" t="s">
        <v>85</v>
      </c>
      <c r="G128" s="33" t="s">
        <v>86</v>
      </c>
      <c r="H128" s="74" t="s">
        <v>64</v>
      </c>
      <c r="I128" s="27">
        <v>170</v>
      </c>
      <c r="J128" s="28">
        <v>10</v>
      </c>
      <c r="K128" s="29">
        <v>12.17</v>
      </c>
      <c r="L128" s="26">
        <f>+(I128+J128)*K128*15</f>
        <v>32859</v>
      </c>
      <c r="M128" s="24" t="s">
        <v>33</v>
      </c>
      <c r="N128" s="34" t="s">
        <v>56</v>
      </c>
      <c r="O128" s="52"/>
    </row>
    <row r="129" spans="1:251" s="12" customFormat="1" ht="24" customHeight="1" thickBot="1" x14ac:dyDescent="0.3">
      <c r="A129" s="20"/>
      <c r="B129" s="6"/>
      <c r="C129" s="6"/>
      <c r="D129" s="117"/>
      <c r="E129" s="2"/>
      <c r="F129" s="2"/>
      <c r="G129" s="37"/>
      <c r="H129" s="35"/>
      <c r="I129" s="35"/>
      <c r="J129" s="35"/>
      <c r="K129" s="36"/>
      <c r="L129" s="53">
        <f>+SUM(L127:L128)</f>
        <v>79409.25</v>
      </c>
      <c r="M129" s="35"/>
      <c r="N129" s="93"/>
      <c r="O129" s="94"/>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c r="GV129" s="7"/>
      <c r="GW129" s="7"/>
      <c r="GX129" s="7"/>
      <c r="GY129" s="7"/>
      <c r="GZ129" s="7"/>
      <c r="HA129" s="7"/>
      <c r="HB129" s="7"/>
      <c r="HC129" s="7"/>
      <c r="HD129" s="7"/>
      <c r="HE129" s="7"/>
      <c r="HF129" s="7"/>
      <c r="HG129" s="7"/>
      <c r="HH129" s="7"/>
      <c r="HI129" s="7"/>
      <c r="HJ129" s="7"/>
      <c r="HK129" s="7"/>
      <c r="HL129" s="7"/>
      <c r="HM129" s="7"/>
      <c r="HN129" s="7"/>
      <c r="HO129" s="7"/>
      <c r="HP129" s="7"/>
      <c r="HQ129" s="7"/>
      <c r="HR129" s="7"/>
      <c r="HS129" s="7"/>
      <c r="HT129" s="7"/>
      <c r="HU129" s="7"/>
      <c r="HV129" s="7"/>
      <c r="HW129" s="7"/>
      <c r="HX129" s="7"/>
      <c r="HY129" s="7"/>
      <c r="HZ129" s="7"/>
      <c r="IA129" s="7"/>
      <c r="IB129" s="7"/>
      <c r="IC129" s="7"/>
      <c r="ID129" s="7"/>
      <c r="IE129" s="7"/>
      <c r="IF129" s="7"/>
      <c r="IG129" s="7"/>
      <c r="IH129" s="7"/>
      <c r="II129" s="7"/>
      <c r="IJ129" s="7"/>
      <c r="IK129" s="7"/>
      <c r="IL129" s="7"/>
      <c r="IM129" s="7"/>
      <c r="IN129" s="7"/>
      <c r="IO129" s="7"/>
      <c r="IP129" s="7"/>
      <c r="IQ129" s="7"/>
    </row>
    <row r="130" spans="1:251" s="7" customFormat="1" ht="9" customHeight="1" thickBot="1" x14ac:dyDescent="0.3">
      <c r="A130" s="20"/>
      <c r="B130" s="6"/>
      <c r="C130" s="6"/>
      <c r="D130" s="117"/>
      <c r="E130" s="2"/>
      <c r="F130" s="2"/>
      <c r="G130" s="37"/>
      <c r="H130" s="87"/>
      <c r="I130" s="87"/>
      <c r="J130" s="87"/>
      <c r="K130" s="23"/>
      <c r="L130" s="89"/>
      <c r="M130" s="87"/>
      <c r="N130" s="95"/>
      <c r="O130" s="96"/>
    </row>
    <row r="131" spans="1:251" ht="83.25" customHeight="1" thickBot="1" x14ac:dyDescent="0.3">
      <c r="A131" s="68">
        <v>40</v>
      </c>
      <c r="B131" s="58">
        <v>51</v>
      </c>
      <c r="C131" s="58" t="s">
        <v>199</v>
      </c>
      <c r="D131" s="84" t="s">
        <v>148</v>
      </c>
      <c r="E131" s="59" t="s">
        <v>6</v>
      </c>
      <c r="F131" s="83" t="s">
        <v>123</v>
      </c>
      <c r="G131" s="61" t="s">
        <v>124</v>
      </c>
      <c r="H131" s="60" t="s">
        <v>64</v>
      </c>
      <c r="I131" s="62">
        <v>205</v>
      </c>
      <c r="J131" s="58">
        <v>10</v>
      </c>
      <c r="K131" s="63">
        <v>12.17</v>
      </c>
      <c r="L131" s="64">
        <f>+(I131+J131)*K131*15</f>
        <v>39248.25</v>
      </c>
      <c r="M131" s="59" t="s">
        <v>35</v>
      </c>
      <c r="N131" s="69" t="s">
        <v>56</v>
      </c>
      <c r="O131" s="71"/>
    </row>
    <row r="132" spans="1:251" s="12" customFormat="1" ht="24" customHeight="1" thickBot="1" x14ac:dyDescent="0.3">
      <c r="A132" s="20"/>
      <c r="B132" s="6"/>
      <c r="C132" s="6"/>
      <c r="D132" s="117"/>
      <c r="E132" s="2"/>
      <c r="F132" s="2"/>
      <c r="G132" s="37"/>
      <c r="H132" s="35"/>
      <c r="I132" s="35"/>
      <c r="J132" s="35"/>
      <c r="K132" s="36"/>
      <c r="L132" s="53">
        <f>+SUM(L131)</f>
        <v>39248.25</v>
      </c>
      <c r="M132" s="35"/>
      <c r="N132" s="93"/>
      <c r="O132" s="94"/>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7"/>
      <c r="HQ132" s="7"/>
      <c r="HR132" s="7"/>
      <c r="HS132" s="7"/>
      <c r="HT132" s="7"/>
      <c r="HU132" s="7"/>
      <c r="HV132" s="7"/>
      <c r="HW132" s="7"/>
      <c r="HX132" s="7"/>
      <c r="HY132" s="7"/>
      <c r="HZ132" s="7"/>
      <c r="IA132" s="7"/>
      <c r="IB132" s="7"/>
      <c r="IC132" s="7"/>
      <c r="ID132" s="7"/>
      <c r="IE132" s="7"/>
      <c r="IF132" s="7"/>
      <c r="IG132" s="7"/>
      <c r="IH132" s="7"/>
      <c r="II132" s="7"/>
      <c r="IJ132" s="7"/>
      <c r="IK132" s="7"/>
      <c r="IL132" s="7"/>
      <c r="IM132" s="7"/>
      <c r="IN132" s="7"/>
      <c r="IO132" s="7"/>
      <c r="IP132" s="7"/>
      <c r="IQ132" s="7"/>
    </row>
    <row r="133" spans="1:251" s="7" customFormat="1" ht="9" customHeight="1" thickBot="1" x14ac:dyDescent="0.3">
      <c r="A133" s="20"/>
      <c r="B133" s="6"/>
      <c r="C133" s="6"/>
      <c r="D133" s="117"/>
      <c r="E133" s="2"/>
      <c r="F133" s="2"/>
      <c r="G133" s="37"/>
      <c r="H133" s="87"/>
      <c r="I133" s="87"/>
      <c r="J133" s="87"/>
      <c r="K133" s="23"/>
      <c r="L133" s="89"/>
      <c r="M133" s="87"/>
      <c r="N133" s="95"/>
      <c r="O133" s="96"/>
    </row>
    <row r="134" spans="1:251" ht="135.75" customHeight="1" thickBot="1" x14ac:dyDescent="0.3">
      <c r="A134" s="68">
        <v>41</v>
      </c>
      <c r="B134" s="58">
        <v>52</v>
      </c>
      <c r="C134" s="58" t="s">
        <v>196</v>
      </c>
      <c r="D134" s="83" t="s">
        <v>156</v>
      </c>
      <c r="E134" s="59" t="s">
        <v>19</v>
      </c>
      <c r="F134" s="59" t="s">
        <v>95</v>
      </c>
      <c r="G134" s="61" t="s">
        <v>94</v>
      </c>
      <c r="H134" s="56" t="s">
        <v>64</v>
      </c>
      <c r="I134" s="56">
        <v>211</v>
      </c>
      <c r="J134" s="30">
        <v>10</v>
      </c>
      <c r="K134" s="76">
        <v>11.29</v>
      </c>
      <c r="L134" s="43">
        <f>+(I134+J134)*K134*15</f>
        <v>37426.35</v>
      </c>
      <c r="M134" s="56" t="s">
        <v>23</v>
      </c>
      <c r="N134" s="42" t="s">
        <v>53</v>
      </c>
      <c r="O134" s="51"/>
    </row>
    <row r="135" spans="1:251" s="12" customFormat="1" ht="24" customHeight="1" thickBot="1" x14ac:dyDescent="0.3">
      <c r="A135" s="20"/>
      <c r="B135" s="6"/>
      <c r="C135" s="6"/>
      <c r="D135" s="117"/>
      <c r="E135" s="2"/>
      <c r="F135" s="2"/>
      <c r="G135" s="37"/>
      <c r="H135" s="35"/>
      <c r="I135" s="35"/>
      <c r="J135" s="35"/>
      <c r="K135" s="36"/>
      <c r="L135" s="53">
        <f>+SUM(L134)</f>
        <v>37426.35</v>
      </c>
      <c r="M135" s="35"/>
      <c r="N135" s="93"/>
      <c r="O135" s="94"/>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c r="GV135" s="7"/>
      <c r="GW135" s="7"/>
      <c r="GX135" s="7"/>
      <c r="GY135" s="7"/>
      <c r="GZ135" s="7"/>
      <c r="HA135" s="7"/>
      <c r="HB135" s="7"/>
      <c r="HC135" s="7"/>
      <c r="HD135" s="7"/>
      <c r="HE135" s="7"/>
      <c r="HF135" s="7"/>
      <c r="HG135" s="7"/>
      <c r="HH135" s="7"/>
      <c r="HI135" s="7"/>
      <c r="HJ135" s="7"/>
      <c r="HK135" s="7"/>
      <c r="HL135" s="7"/>
      <c r="HM135" s="7"/>
      <c r="HN135" s="7"/>
      <c r="HO135" s="7"/>
      <c r="HP135" s="7"/>
      <c r="HQ135" s="7"/>
      <c r="HR135" s="7"/>
      <c r="HS135" s="7"/>
      <c r="HT135" s="7"/>
      <c r="HU135" s="7"/>
      <c r="HV135" s="7"/>
      <c r="HW135" s="7"/>
      <c r="HX135" s="7"/>
      <c r="HY135" s="7"/>
      <c r="HZ135" s="7"/>
      <c r="IA135" s="7"/>
      <c r="IB135" s="7"/>
      <c r="IC135" s="7"/>
      <c r="ID135" s="7"/>
      <c r="IE135" s="7"/>
      <c r="IF135" s="7"/>
      <c r="IG135" s="7"/>
      <c r="IH135" s="7"/>
      <c r="II135" s="7"/>
      <c r="IJ135" s="7"/>
      <c r="IK135" s="7"/>
      <c r="IL135" s="7"/>
      <c r="IM135" s="7"/>
      <c r="IN135" s="7"/>
      <c r="IO135" s="7"/>
      <c r="IP135" s="7"/>
      <c r="IQ135" s="7"/>
    </row>
    <row r="136" spans="1:251" s="7" customFormat="1" ht="9" customHeight="1" thickBot="1" x14ac:dyDescent="0.3">
      <c r="A136" s="20"/>
      <c r="B136" s="6"/>
      <c r="C136" s="6"/>
      <c r="D136" s="117"/>
      <c r="E136" s="2"/>
      <c r="F136" s="2"/>
      <c r="G136" s="37"/>
      <c r="H136" s="87"/>
      <c r="I136" s="87"/>
      <c r="J136" s="87"/>
      <c r="K136" s="23"/>
      <c r="L136" s="89"/>
      <c r="M136" s="87"/>
      <c r="N136" s="95"/>
      <c r="O136" s="96"/>
    </row>
    <row r="137" spans="1:251" ht="97.5" customHeight="1" thickBot="1" x14ac:dyDescent="0.3">
      <c r="A137" s="68">
        <v>42</v>
      </c>
      <c r="B137" s="58">
        <v>53</v>
      </c>
      <c r="C137" s="58" t="s">
        <v>190</v>
      </c>
      <c r="D137" s="83" t="s">
        <v>146</v>
      </c>
      <c r="E137" s="59" t="s">
        <v>6</v>
      </c>
      <c r="F137" s="84" t="s">
        <v>75</v>
      </c>
      <c r="G137" s="69" t="s">
        <v>76</v>
      </c>
      <c r="H137" s="60" t="s">
        <v>64</v>
      </c>
      <c r="I137" s="62">
        <v>76</v>
      </c>
      <c r="J137" s="58">
        <v>5</v>
      </c>
      <c r="K137" s="63">
        <v>12.17</v>
      </c>
      <c r="L137" s="64">
        <f>+(I137+J137)*K137*15</f>
        <v>14786.55</v>
      </c>
      <c r="M137" s="59" t="s">
        <v>35</v>
      </c>
      <c r="N137" s="69" t="s">
        <v>60</v>
      </c>
      <c r="O137" s="71"/>
    </row>
    <row r="138" spans="1:251" s="12" customFormat="1" ht="24" customHeight="1" thickBot="1" x14ac:dyDescent="0.3">
      <c r="A138" s="20"/>
      <c r="B138" s="6"/>
      <c r="C138" s="6"/>
      <c r="D138" s="117"/>
      <c r="E138" s="2"/>
      <c r="F138" s="2"/>
      <c r="G138" s="37"/>
      <c r="H138" s="35"/>
      <c r="I138" s="35"/>
      <c r="J138" s="35"/>
      <c r="K138" s="36"/>
      <c r="L138" s="53">
        <f>+SUM(L137)</f>
        <v>14786.55</v>
      </c>
      <c r="M138" s="35"/>
      <c r="N138" s="93"/>
      <c r="O138" s="94"/>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row>
    <row r="139" spans="1:251" s="7" customFormat="1" ht="9" customHeight="1" thickBot="1" x14ac:dyDescent="0.3">
      <c r="A139" s="20"/>
      <c r="B139" s="6"/>
      <c r="C139" s="6"/>
      <c r="D139" s="117"/>
      <c r="E139" s="2"/>
      <c r="F139" s="2"/>
      <c r="G139" s="37"/>
      <c r="H139" s="87"/>
      <c r="I139" s="87"/>
      <c r="J139" s="87"/>
      <c r="K139" s="23"/>
      <c r="L139" s="89"/>
      <c r="M139" s="87"/>
      <c r="N139" s="95"/>
      <c r="O139" s="96"/>
    </row>
    <row r="140" spans="1:251" ht="42.75" customHeight="1" x14ac:dyDescent="0.25">
      <c r="A140" s="101">
        <v>43</v>
      </c>
      <c r="B140" s="30">
        <v>54</v>
      </c>
      <c r="C140" s="30" t="s">
        <v>182</v>
      </c>
      <c r="D140" s="50" t="s">
        <v>136</v>
      </c>
      <c r="E140" s="72" t="s">
        <v>14</v>
      </c>
      <c r="F140" s="40" t="s">
        <v>81</v>
      </c>
      <c r="G140" s="41" t="s">
        <v>82</v>
      </c>
      <c r="H140" s="56" t="s">
        <v>63</v>
      </c>
      <c r="I140" s="44">
        <v>90</v>
      </c>
      <c r="J140" s="30">
        <v>5</v>
      </c>
      <c r="K140" s="45">
        <v>12.02</v>
      </c>
      <c r="L140" s="43">
        <f>+(I140+J140)*K140*15</f>
        <v>17128.499999999996</v>
      </c>
      <c r="M140" s="40" t="s">
        <v>23</v>
      </c>
      <c r="N140" s="42" t="s">
        <v>56</v>
      </c>
      <c r="O140" s="51"/>
    </row>
    <row r="141" spans="1:251" ht="42.75" customHeight="1" thickBot="1" x14ac:dyDescent="0.3">
      <c r="A141" s="100">
        <v>43</v>
      </c>
      <c r="B141" s="28">
        <v>55</v>
      </c>
      <c r="C141" s="28" t="s">
        <v>180</v>
      </c>
      <c r="D141" s="105" t="s">
        <v>152</v>
      </c>
      <c r="E141" s="73" t="s">
        <v>14</v>
      </c>
      <c r="F141" s="24" t="s">
        <v>83</v>
      </c>
      <c r="G141" s="33" t="s">
        <v>84</v>
      </c>
      <c r="H141" s="102" t="s">
        <v>64</v>
      </c>
      <c r="I141" s="27">
        <v>110</v>
      </c>
      <c r="J141" s="28">
        <v>10</v>
      </c>
      <c r="K141" s="29">
        <v>12.02</v>
      </c>
      <c r="L141" s="26">
        <f>+(I141+J141)*K141*15</f>
        <v>21635.999999999996</v>
      </c>
      <c r="M141" s="24" t="s">
        <v>23</v>
      </c>
      <c r="N141" s="34" t="s">
        <v>56</v>
      </c>
      <c r="O141" s="52"/>
    </row>
    <row r="142" spans="1:251" s="12" customFormat="1" ht="24" customHeight="1" thickBot="1" x14ac:dyDescent="0.3">
      <c r="A142" s="20"/>
      <c r="B142" s="6"/>
      <c r="C142" s="6"/>
      <c r="D142" s="117"/>
      <c r="E142" s="2"/>
      <c r="F142" s="2"/>
      <c r="G142" s="37"/>
      <c r="H142" s="2"/>
      <c r="I142" s="2"/>
      <c r="J142" s="2"/>
      <c r="K142" s="38"/>
      <c r="L142" s="54">
        <f>SUM(L140:L141)</f>
        <v>38764.499999999993</v>
      </c>
      <c r="M142" s="2"/>
      <c r="N142" s="65"/>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c r="GV142" s="7"/>
      <c r="GW142" s="7"/>
      <c r="GX142" s="7"/>
      <c r="GY142" s="7"/>
      <c r="GZ142" s="7"/>
      <c r="HA142" s="7"/>
      <c r="HB142" s="7"/>
      <c r="HC142" s="7"/>
      <c r="HD142" s="7"/>
      <c r="HE142" s="7"/>
      <c r="HF142" s="7"/>
      <c r="HG142" s="7"/>
      <c r="HH142" s="7"/>
      <c r="HI142" s="7"/>
      <c r="HJ142" s="7"/>
      <c r="HK142" s="7"/>
      <c r="HL142" s="7"/>
      <c r="HM142" s="7"/>
      <c r="HN142" s="7"/>
      <c r="HO142" s="7"/>
      <c r="HP142" s="7"/>
      <c r="HQ142" s="7"/>
      <c r="HR142" s="7"/>
      <c r="HS142" s="7"/>
      <c r="HT142" s="7"/>
      <c r="HU142" s="7"/>
      <c r="HV142" s="7"/>
      <c r="HW142" s="7"/>
      <c r="HX142" s="7"/>
      <c r="HY142" s="7"/>
      <c r="HZ142" s="7"/>
      <c r="IA142" s="7"/>
      <c r="IB142" s="7"/>
      <c r="IC142" s="7"/>
      <c r="ID142" s="7"/>
      <c r="IE142" s="7"/>
      <c r="IF142" s="7"/>
      <c r="IG142" s="7"/>
      <c r="IH142" s="7"/>
      <c r="II142" s="7"/>
      <c r="IJ142" s="7"/>
      <c r="IK142" s="7"/>
      <c r="IL142" s="7"/>
      <c r="IM142" s="7"/>
      <c r="IN142" s="7"/>
      <c r="IO142" s="7"/>
      <c r="IP142" s="7"/>
      <c r="IQ142" s="7"/>
    </row>
    <row r="143" spans="1:251" s="7" customFormat="1" ht="9" customHeight="1" thickBot="1" x14ac:dyDescent="0.3">
      <c r="A143" s="20"/>
      <c r="B143" s="6"/>
      <c r="C143" s="6"/>
      <c r="D143" s="117"/>
      <c r="E143" s="2"/>
      <c r="F143" s="2"/>
      <c r="G143" s="37"/>
      <c r="H143" s="2"/>
      <c r="I143" s="2"/>
      <c r="J143" s="2"/>
      <c r="K143" s="13"/>
      <c r="L143" s="46"/>
      <c r="M143" s="2"/>
      <c r="N143" s="65"/>
    </row>
    <row r="144" spans="1:251" ht="42.75" customHeight="1" thickBot="1" x14ac:dyDescent="0.3">
      <c r="A144" s="97">
        <v>44</v>
      </c>
      <c r="B144" s="58">
        <v>56</v>
      </c>
      <c r="C144" s="58" t="s">
        <v>201</v>
      </c>
      <c r="D144" s="83" t="s">
        <v>157</v>
      </c>
      <c r="E144" s="67" t="s">
        <v>24</v>
      </c>
      <c r="F144" s="59" t="s">
        <v>96</v>
      </c>
      <c r="G144" s="61" t="s">
        <v>97</v>
      </c>
      <c r="H144" s="107" t="s">
        <v>64</v>
      </c>
      <c r="I144" s="62">
        <v>145</v>
      </c>
      <c r="J144" s="58">
        <v>10</v>
      </c>
      <c r="K144" s="63">
        <v>11</v>
      </c>
      <c r="L144" s="64">
        <f>+(I144+J144)*K144*15</f>
        <v>25575</v>
      </c>
      <c r="M144" s="59" t="s">
        <v>23</v>
      </c>
      <c r="N144" s="69" t="s">
        <v>56</v>
      </c>
      <c r="O144" s="71"/>
    </row>
    <row r="145" spans="1:251" s="12" customFormat="1" ht="24" customHeight="1" thickBot="1" x14ac:dyDescent="0.3">
      <c r="A145" s="20"/>
      <c r="B145" s="6"/>
      <c r="C145" s="6"/>
      <c r="D145" s="117"/>
      <c r="E145" s="2"/>
      <c r="F145" s="2"/>
      <c r="G145" s="37"/>
      <c r="H145" s="2"/>
      <c r="I145" s="2"/>
      <c r="J145" s="2"/>
      <c r="K145" s="38"/>
      <c r="L145" s="54">
        <f>+SUM(L144)</f>
        <v>25575</v>
      </c>
      <c r="M145" s="2"/>
      <c r="N145" s="65"/>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c r="GV145" s="7"/>
      <c r="GW145" s="7"/>
      <c r="GX145" s="7"/>
      <c r="GY145" s="7"/>
      <c r="GZ145" s="7"/>
      <c r="HA145" s="7"/>
      <c r="HB145" s="7"/>
      <c r="HC145" s="7"/>
      <c r="HD145" s="7"/>
      <c r="HE145" s="7"/>
      <c r="HF145" s="7"/>
      <c r="HG145" s="7"/>
      <c r="HH145" s="7"/>
      <c r="HI145" s="7"/>
      <c r="HJ145" s="7"/>
      <c r="HK145" s="7"/>
      <c r="HL145" s="7"/>
      <c r="HM145" s="7"/>
      <c r="HN145" s="7"/>
      <c r="HO145" s="7"/>
      <c r="HP145" s="7"/>
      <c r="HQ145" s="7"/>
      <c r="HR145" s="7"/>
      <c r="HS145" s="7"/>
      <c r="HT145" s="7"/>
      <c r="HU145" s="7"/>
      <c r="HV145" s="7"/>
      <c r="HW145" s="7"/>
      <c r="HX145" s="7"/>
      <c r="HY145" s="7"/>
      <c r="HZ145" s="7"/>
      <c r="IA145" s="7"/>
      <c r="IB145" s="7"/>
      <c r="IC145" s="7"/>
      <c r="ID145" s="7"/>
      <c r="IE145" s="7"/>
      <c r="IF145" s="7"/>
      <c r="IG145" s="7"/>
      <c r="IH145" s="7"/>
      <c r="II145" s="7"/>
      <c r="IJ145" s="7"/>
      <c r="IK145" s="7"/>
      <c r="IL145" s="7"/>
      <c r="IM145" s="7"/>
      <c r="IN145" s="7"/>
      <c r="IO145" s="7"/>
      <c r="IP145" s="7"/>
      <c r="IQ145" s="7"/>
    </row>
    <row r="146" spans="1:251" s="7" customFormat="1" ht="9" customHeight="1" thickBot="1" x14ac:dyDescent="0.3">
      <c r="A146" s="20"/>
      <c r="B146" s="6"/>
      <c r="C146" s="6"/>
      <c r="D146" s="117"/>
      <c r="E146" s="2"/>
      <c r="F146" s="2"/>
      <c r="G146" s="37"/>
      <c r="H146" s="2"/>
      <c r="I146" s="2"/>
      <c r="J146" s="2"/>
      <c r="K146" s="13"/>
      <c r="L146" s="46"/>
      <c r="M146" s="2"/>
      <c r="N146" s="65"/>
    </row>
    <row r="147" spans="1:251" ht="57.75" customHeight="1" thickBot="1" x14ac:dyDescent="0.3">
      <c r="A147" s="97">
        <v>45</v>
      </c>
      <c r="B147" s="58">
        <v>57</v>
      </c>
      <c r="C147" s="58" t="s">
        <v>195</v>
      </c>
      <c r="D147" s="83" t="s">
        <v>171</v>
      </c>
      <c r="E147" s="67" t="s">
        <v>6</v>
      </c>
      <c r="F147" s="59" t="s">
        <v>125</v>
      </c>
      <c r="G147" s="61" t="s">
        <v>126</v>
      </c>
      <c r="H147" s="66" t="s">
        <v>64</v>
      </c>
      <c r="I147" s="62">
        <v>280</v>
      </c>
      <c r="J147" s="58">
        <v>10</v>
      </c>
      <c r="K147" s="63">
        <v>12.17</v>
      </c>
      <c r="L147" s="64">
        <f>+(I147+J147)*K147*15</f>
        <v>52939.5</v>
      </c>
      <c r="M147" s="59" t="s">
        <v>23</v>
      </c>
      <c r="N147" s="69" t="s">
        <v>56</v>
      </c>
      <c r="O147" s="71"/>
    </row>
    <row r="148" spans="1:251" s="12" customFormat="1" ht="24" customHeight="1" thickBot="1" x14ac:dyDescent="0.3">
      <c r="A148" s="20"/>
      <c r="B148" s="6"/>
      <c r="C148" s="6"/>
      <c r="D148" s="117"/>
      <c r="E148" s="2"/>
      <c r="F148" s="2"/>
      <c r="G148" s="37"/>
      <c r="H148" s="35"/>
      <c r="I148" s="35"/>
      <c r="J148" s="35"/>
      <c r="K148" s="36"/>
      <c r="L148" s="53">
        <f>+SUM(L147)</f>
        <v>52939.5</v>
      </c>
      <c r="M148" s="35"/>
      <c r="N148" s="93"/>
      <c r="O148" s="94"/>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7"/>
      <c r="HQ148" s="7"/>
      <c r="HR148" s="7"/>
      <c r="HS148" s="7"/>
      <c r="HT148" s="7"/>
      <c r="HU148" s="7"/>
      <c r="HV148" s="7"/>
      <c r="HW148" s="7"/>
      <c r="HX148" s="7"/>
      <c r="HY148" s="7"/>
      <c r="HZ148" s="7"/>
      <c r="IA148" s="7"/>
      <c r="IB148" s="7"/>
      <c r="IC148" s="7"/>
      <c r="ID148" s="7"/>
      <c r="IE148" s="7"/>
      <c r="IF148" s="7"/>
      <c r="IG148" s="7"/>
      <c r="IH148" s="7"/>
      <c r="II148" s="7"/>
      <c r="IJ148" s="7"/>
      <c r="IK148" s="7"/>
      <c r="IL148" s="7"/>
      <c r="IM148" s="7"/>
      <c r="IN148" s="7"/>
      <c r="IO148" s="7"/>
      <c r="IP148" s="7"/>
      <c r="IQ148" s="7"/>
    </row>
    <row r="149" spans="1:251" s="7" customFormat="1" ht="9" customHeight="1" thickBot="1" x14ac:dyDescent="0.3">
      <c r="A149" s="20"/>
      <c r="B149" s="6"/>
      <c r="C149" s="6"/>
      <c r="D149" s="117"/>
      <c r="E149" s="2"/>
      <c r="F149" s="2"/>
      <c r="G149" s="37"/>
      <c r="H149" s="87"/>
      <c r="I149" s="87"/>
      <c r="J149" s="87"/>
      <c r="K149" s="23"/>
      <c r="L149" s="89"/>
      <c r="M149" s="87"/>
      <c r="N149" s="95"/>
      <c r="O149" s="96"/>
    </row>
    <row r="150" spans="1:251" ht="92.25" customHeight="1" thickBot="1" x14ac:dyDescent="0.3">
      <c r="A150" s="97">
        <v>46</v>
      </c>
      <c r="B150" s="58">
        <v>58</v>
      </c>
      <c r="C150" s="58" t="s">
        <v>200</v>
      </c>
      <c r="D150" s="59" t="s">
        <v>172</v>
      </c>
      <c r="E150" s="67" t="s">
        <v>24</v>
      </c>
      <c r="F150" s="59" t="s">
        <v>127</v>
      </c>
      <c r="G150" s="61" t="s">
        <v>128</v>
      </c>
      <c r="H150" s="66" t="s">
        <v>64</v>
      </c>
      <c r="I150" s="62">
        <v>205</v>
      </c>
      <c r="J150" s="58">
        <v>10</v>
      </c>
      <c r="K150" s="63">
        <v>11</v>
      </c>
      <c r="L150" s="64">
        <f>+(I150+J150)*K150*15</f>
        <v>35475</v>
      </c>
      <c r="M150" s="59" t="s">
        <v>32</v>
      </c>
      <c r="N150" s="69" t="s">
        <v>54</v>
      </c>
      <c r="O150" s="71"/>
    </row>
    <row r="151" spans="1:251" s="12" customFormat="1" ht="24" customHeight="1" thickBot="1" x14ac:dyDescent="0.3">
      <c r="A151" s="20"/>
      <c r="B151" s="6"/>
      <c r="C151" s="6"/>
      <c r="D151" s="117"/>
      <c r="E151" s="2"/>
      <c r="F151" s="2"/>
      <c r="G151" s="37"/>
      <c r="H151" s="35"/>
      <c r="I151" s="35"/>
      <c r="J151" s="35"/>
      <c r="K151" s="36"/>
      <c r="L151" s="53">
        <f>+SUM(L150)</f>
        <v>35475</v>
      </c>
      <c r="M151" s="35"/>
      <c r="N151" s="93"/>
      <c r="O151" s="94"/>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c r="FF151" s="7"/>
      <c r="FG151" s="7"/>
      <c r="FH151" s="7"/>
      <c r="FI151" s="7"/>
      <c r="FJ151" s="7"/>
      <c r="FK151" s="7"/>
      <c r="FL151" s="7"/>
      <c r="FM151" s="7"/>
      <c r="FN151" s="7"/>
      <c r="FO151" s="7"/>
      <c r="FP151" s="7"/>
      <c r="FQ151" s="7"/>
      <c r="FR151" s="7"/>
      <c r="FS151" s="7"/>
      <c r="FT151" s="7"/>
      <c r="FU151" s="7"/>
      <c r="FV151" s="7"/>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c r="GV151" s="7"/>
      <c r="GW151" s="7"/>
      <c r="GX151" s="7"/>
      <c r="GY151" s="7"/>
      <c r="GZ151" s="7"/>
      <c r="HA151" s="7"/>
      <c r="HB151" s="7"/>
      <c r="HC151" s="7"/>
      <c r="HD151" s="7"/>
      <c r="HE151" s="7"/>
      <c r="HF151" s="7"/>
      <c r="HG151" s="7"/>
      <c r="HH151" s="7"/>
      <c r="HI151" s="7"/>
      <c r="HJ151" s="7"/>
      <c r="HK151" s="7"/>
      <c r="HL151" s="7"/>
      <c r="HM151" s="7"/>
      <c r="HN151" s="7"/>
      <c r="HO151" s="7"/>
      <c r="HP151" s="7"/>
      <c r="HQ151" s="7"/>
      <c r="HR151" s="7"/>
      <c r="HS151" s="7"/>
      <c r="HT151" s="7"/>
      <c r="HU151" s="7"/>
      <c r="HV151" s="7"/>
      <c r="HW151" s="7"/>
      <c r="HX151" s="7"/>
      <c r="HY151" s="7"/>
      <c r="HZ151" s="7"/>
      <c r="IA151" s="7"/>
      <c r="IB151" s="7"/>
      <c r="IC151" s="7"/>
      <c r="ID151" s="7"/>
      <c r="IE151" s="7"/>
      <c r="IF151" s="7"/>
      <c r="IG151" s="7"/>
      <c r="IH151" s="7"/>
      <c r="II151" s="7"/>
      <c r="IJ151" s="7"/>
      <c r="IK151" s="7"/>
      <c r="IL151" s="7"/>
      <c r="IM151" s="7"/>
      <c r="IN151" s="7"/>
      <c r="IO151" s="7"/>
      <c r="IP151" s="7"/>
      <c r="IQ151" s="7"/>
    </row>
    <row r="152" spans="1:251" s="7" customFormat="1" ht="9" customHeight="1" thickBot="1" x14ac:dyDescent="0.3">
      <c r="A152" s="20"/>
      <c r="B152" s="6"/>
      <c r="C152" s="6"/>
      <c r="D152" s="117"/>
      <c r="E152" s="2"/>
      <c r="F152" s="2"/>
      <c r="G152" s="37"/>
      <c r="H152" s="87"/>
      <c r="I152" s="87"/>
      <c r="J152" s="87"/>
      <c r="K152" s="23"/>
      <c r="L152" s="89"/>
      <c r="M152" s="87"/>
      <c r="N152" s="95"/>
      <c r="O152" s="96"/>
    </row>
    <row r="153" spans="1:251" ht="87" customHeight="1" thickBot="1" x14ac:dyDescent="0.3">
      <c r="A153" s="97">
        <v>47</v>
      </c>
      <c r="B153" s="58">
        <v>59</v>
      </c>
      <c r="C153" s="58" t="s">
        <v>179</v>
      </c>
      <c r="D153" s="84" t="s">
        <v>173</v>
      </c>
      <c r="E153" s="67" t="s">
        <v>12</v>
      </c>
      <c r="F153" s="60" t="s">
        <v>130</v>
      </c>
      <c r="G153" s="61" t="s">
        <v>129</v>
      </c>
      <c r="H153" s="66" t="s">
        <v>64</v>
      </c>
      <c r="I153" s="62">
        <v>160</v>
      </c>
      <c r="J153" s="58">
        <v>10</v>
      </c>
      <c r="K153" s="63">
        <v>10.71</v>
      </c>
      <c r="L153" s="64">
        <f>+(I153+J153)*K153*15</f>
        <v>27310.5</v>
      </c>
      <c r="M153" s="59" t="s">
        <v>21</v>
      </c>
      <c r="N153" s="69" t="s">
        <v>56</v>
      </c>
      <c r="O153" s="71"/>
    </row>
    <row r="154" spans="1:251" s="12" customFormat="1" ht="24" customHeight="1" thickBot="1" x14ac:dyDescent="0.3">
      <c r="A154" s="20"/>
      <c r="B154" s="6"/>
      <c r="C154" s="6"/>
      <c r="D154" s="117"/>
      <c r="E154" s="2"/>
      <c r="F154" s="2"/>
      <c r="G154" s="37"/>
      <c r="H154" s="35"/>
      <c r="I154" s="35"/>
      <c r="J154" s="35"/>
      <c r="K154" s="36"/>
      <c r="L154" s="53">
        <f>+SUM(L153)</f>
        <v>27310.5</v>
      </c>
      <c r="M154" s="35"/>
      <c r="N154" s="93"/>
      <c r="O154" s="94"/>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c r="EZ154" s="7"/>
      <c r="FA154" s="7"/>
      <c r="FB154" s="7"/>
      <c r="FC154" s="7"/>
      <c r="FD154" s="7"/>
      <c r="FE154" s="7"/>
      <c r="FF154" s="7"/>
      <c r="FG154" s="7"/>
      <c r="FH154" s="7"/>
      <c r="FI154" s="7"/>
      <c r="FJ154" s="7"/>
      <c r="FK154" s="7"/>
      <c r="FL154" s="7"/>
      <c r="FM154" s="7"/>
      <c r="FN154" s="7"/>
      <c r="FO154" s="7"/>
      <c r="FP154" s="7"/>
      <c r="FQ154" s="7"/>
      <c r="FR154" s="7"/>
      <c r="FS154" s="7"/>
      <c r="FT154" s="7"/>
      <c r="FU154" s="7"/>
      <c r="FV154" s="7"/>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c r="GV154" s="7"/>
      <c r="GW154" s="7"/>
      <c r="GX154" s="7"/>
      <c r="GY154" s="7"/>
      <c r="GZ154" s="7"/>
      <c r="HA154" s="7"/>
      <c r="HB154" s="7"/>
      <c r="HC154" s="7"/>
      <c r="HD154" s="7"/>
      <c r="HE154" s="7"/>
      <c r="HF154" s="7"/>
      <c r="HG154" s="7"/>
      <c r="HH154" s="7"/>
      <c r="HI154" s="7"/>
      <c r="HJ154" s="7"/>
      <c r="HK154" s="7"/>
      <c r="HL154" s="7"/>
      <c r="HM154" s="7"/>
      <c r="HN154" s="7"/>
      <c r="HO154" s="7"/>
      <c r="HP154" s="7"/>
      <c r="HQ154" s="7"/>
      <c r="HR154" s="7"/>
      <c r="HS154" s="7"/>
      <c r="HT154" s="7"/>
      <c r="HU154" s="7"/>
      <c r="HV154" s="7"/>
      <c r="HW154" s="7"/>
      <c r="HX154" s="7"/>
      <c r="HY154" s="7"/>
      <c r="HZ154" s="7"/>
      <c r="IA154" s="7"/>
      <c r="IB154" s="7"/>
      <c r="IC154" s="7"/>
      <c r="ID154" s="7"/>
      <c r="IE154" s="7"/>
      <c r="IF154" s="7"/>
      <c r="IG154" s="7"/>
      <c r="IH154" s="7"/>
      <c r="II154" s="7"/>
      <c r="IJ154" s="7"/>
      <c r="IK154" s="7"/>
      <c r="IL154" s="7"/>
      <c r="IM154" s="7"/>
      <c r="IN154" s="7"/>
      <c r="IO154" s="7"/>
      <c r="IP154" s="7"/>
      <c r="IQ154" s="7"/>
    </row>
    <row r="155" spans="1:251" s="7" customFormat="1" ht="9" customHeight="1" thickBot="1" x14ac:dyDescent="0.3">
      <c r="A155" s="20"/>
      <c r="B155" s="6"/>
      <c r="C155" s="6"/>
      <c r="D155" s="117"/>
      <c r="E155" s="2"/>
      <c r="F155" s="2"/>
      <c r="G155" s="37"/>
      <c r="H155" s="87"/>
      <c r="I155" s="87"/>
      <c r="J155" s="87"/>
      <c r="K155" s="23"/>
      <c r="L155" s="89"/>
      <c r="M155" s="87"/>
      <c r="N155" s="95"/>
      <c r="O155" s="96"/>
    </row>
    <row r="156" spans="1:251" ht="96.75" customHeight="1" thickBot="1" x14ac:dyDescent="0.3">
      <c r="A156" s="97">
        <v>48</v>
      </c>
      <c r="B156" s="58">
        <v>60</v>
      </c>
      <c r="C156" s="58" t="s">
        <v>187</v>
      </c>
      <c r="D156" s="83" t="s">
        <v>175</v>
      </c>
      <c r="E156" s="67" t="s">
        <v>20</v>
      </c>
      <c r="F156" s="60" t="s">
        <v>93</v>
      </c>
      <c r="G156" s="61" t="s">
        <v>142</v>
      </c>
      <c r="H156" s="66" t="s">
        <v>64</v>
      </c>
      <c r="I156" s="62">
        <v>95</v>
      </c>
      <c r="J156" s="58">
        <v>5</v>
      </c>
      <c r="K156" s="63">
        <v>12.6</v>
      </c>
      <c r="L156" s="64">
        <f>+(I156+J156)*K156*15</f>
        <v>18900</v>
      </c>
      <c r="M156" s="59" t="s">
        <v>23</v>
      </c>
      <c r="N156" s="69" t="s">
        <v>56</v>
      </c>
      <c r="O156" s="71"/>
    </row>
    <row r="157" spans="1:251" s="12" customFormat="1" ht="24" customHeight="1" thickBot="1" x14ac:dyDescent="0.3">
      <c r="A157" s="20"/>
      <c r="B157" s="6"/>
      <c r="C157" s="6"/>
      <c r="D157" s="117"/>
      <c r="E157" s="2"/>
      <c r="F157" s="2"/>
      <c r="G157" s="37"/>
      <c r="H157" s="35"/>
      <c r="I157" s="35"/>
      <c r="J157" s="35"/>
      <c r="K157" s="36"/>
      <c r="L157" s="53">
        <f>+SUM(L156)</f>
        <v>18900</v>
      </c>
      <c r="M157" s="35"/>
      <c r="N157" s="93"/>
      <c r="O157" s="94"/>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7"/>
      <c r="EN157" s="7"/>
      <c r="EO157" s="7"/>
      <c r="EP157" s="7"/>
      <c r="EQ157" s="7"/>
      <c r="ER157" s="7"/>
      <c r="ES157" s="7"/>
      <c r="ET157" s="7"/>
      <c r="EU157" s="7"/>
      <c r="EV157" s="7"/>
      <c r="EW157" s="7"/>
      <c r="EX157" s="7"/>
      <c r="EY157" s="7"/>
      <c r="EZ157" s="7"/>
      <c r="FA157" s="7"/>
      <c r="FB157" s="7"/>
      <c r="FC157" s="7"/>
      <c r="FD157" s="7"/>
      <c r="FE157" s="7"/>
      <c r="FF157" s="7"/>
      <c r="FG157" s="7"/>
      <c r="FH157" s="7"/>
      <c r="FI157" s="7"/>
      <c r="FJ157" s="7"/>
      <c r="FK157" s="7"/>
      <c r="FL157" s="7"/>
      <c r="FM157" s="7"/>
      <c r="FN157" s="7"/>
      <c r="FO157" s="7"/>
      <c r="FP157" s="7"/>
      <c r="FQ157" s="7"/>
      <c r="FR157" s="7"/>
      <c r="FS157" s="7"/>
      <c r="FT157" s="7"/>
      <c r="FU157" s="7"/>
      <c r="FV157" s="7"/>
      <c r="FW157" s="7"/>
      <c r="FX157" s="7"/>
      <c r="FY157" s="7"/>
      <c r="FZ157" s="7"/>
      <c r="GA157" s="7"/>
      <c r="GB157" s="7"/>
      <c r="GC157" s="7"/>
      <c r="GD157" s="7"/>
      <c r="GE157" s="7"/>
      <c r="GF157" s="7"/>
      <c r="GG157" s="7"/>
      <c r="GH157" s="7"/>
      <c r="GI157" s="7"/>
      <c r="GJ157" s="7"/>
      <c r="GK157" s="7"/>
      <c r="GL157" s="7"/>
      <c r="GM157" s="7"/>
      <c r="GN157" s="7"/>
      <c r="GO157" s="7"/>
      <c r="GP157" s="7"/>
      <c r="GQ157" s="7"/>
      <c r="GR157" s="7"/>
      <c r="GS157" s="7"/>
      <c r="GT157" s="7"/>
      <c r="GU157" s="7"/>
      <c r="GV157" s="7"/>
      <c r="GW157" s="7"/>
      <c r="GX157" s="7"/>
      <c r="GY157" s="7"/>
      <c r="GZ157" s="7"/>
      <c r="HA157" s="7"/>
      <c r="HB157" s="7"/>
      <c r="HC157" s="7"/>
      <c r="HD157" s="7"/>
      <c r="HE157" s="7"/>
      <c r="HF157" s="7"/>
      <c r="HG157" s="7"/>
      <c r="HH157" s="7"/>
      <c r="HI157" s="7"/>
      <c r="HJ157" s="7"/>
      <c r="HK157" s="7"/>
      <c r="HL157" s="7"/>
      <c r="HM157" s="7"/>
      <c r="HN157" s="7"/>
      <c r="HO157" s="7"/>
      <c r="HP157" s="7"/>
      <c r="HQ157" s="7"/>
      <c r="HR157" s="7"/>
      <c r="HS157" s="7"/>
      <c r="HT157" s="7"/>
      <c r="HU157" s="7"/>
      <c r="HV157" s="7"/>
      <c r="HW157" s="7"/>
      <c r="HX157" s="7"/>
      <c r="HY157" s="7"/>
      <c r="HZ157" s="7"/>
      <c r="IA157" s="7"/>
      <c r="IB157" s="7"/>
      <c r="IC157" s="7"/>
      <c r="ID157" s="7"/>
      <c r="IE157" s="7"/>
      <c r="IF157" s="7"/>
      <c r="IG157" s="7"/>
      <c r="IH157" s="7"/>
      <c r="II157" s="7"/>
      <c r="IJ157" s="7"/>
      <c r="IK157" s="7"/>
      <c r="IL157" s="7"/>
      <c r="IM157" s="7"/>
      <c r="IN157" s="7"/>
      <c r="IO157" s="7"/>
      <c r="IP157" s="7"/>
      <c r="IQ157" s="7"/>
    </row>
    <row r="158" spans="1:251" s="7" customFormat="1" ht="9" customHeight="1" thickBot="1" x14ac:dyDescent="0.3">
      <c r="A158" s="20"/>
      <c r="B158" s="6"/>
      <c r="C158" s="6"/>
      <c r="D158" s="117"/>
      <c r="E158" s="2"/>
      <c r="F158" s="2"/>
      <c r="G158" s="37"/>
      <c r="H158" s="87"/>
      <c r="I158" s="87"/>
      <c r="J158" s="87"/>
      <c r="K158" s="23"/>
      <c r="L158" s="89"/>
      <c r="M158" s="87"/>
      <c r="N158" s="95"/>
      <c r="O158" s="96"/>
    </row>
    <row r="159" spans="1:251" ht="95.25" customHeight="1" thickBot="1" x14ac:dyDescent="0.3">
      <c r="A159" s="68">
        <v>49</v>
      </c>
      <c r="B159" s="58">
        <v>61</v>
      </c>
      <c r="C159" s="58" t="s">
        <v>199</v>
      </c>
      <c r="D159" s="83" t="s">
        <v>148</v>
      </c>
      <c r="E159" s="59" t="s">
        <v>6</v>
      </c>
      <c r="F159" s="83" t="s">
        <v>123</v>
      </c>
      <c r="G159" s="61" t="s">
        <v>124</v>
      </c>
      <c r="H159" s="60" t="s">
        <v>64</v>
      </c>
      <c r="I159" s="62">
        <v>205</v>
      </c>
      <c r="J159" s="58">
        <v>10</v>
      </c>
      <c r="K159" s="63">
        <v>12.17</v>
      </c>
      <c r="L159" s="64">
        <f>+(I159+J159)*K159*15</f>
        <v>39248.25</v>
      </c>
      <c r="M159" s="59" t="s">
        <v>23</v>
      </c>
      <c r="N159" s="69" t="s">
        <v>56</v>
      </c>
      <c r="O159" s="71"/>
    </row>
    <row r="160" spans="1:251" s="12" customFormat="1" ht="24" customHeight="1" thickBot="1" x14ac:dyDescent="0.3">
      <c r="A160" s="20"/>
      <c r="B160" s="6"/>
      <c r="C160" s="6"/>
      <c r="D160" s="117"/>
      <c r="E160" s="2"/>
      <c r="F160" s="2"/>
      <c r="G160" s="37"/>
      <c r="H160" s="35"/>
      <c r="I160" s="35"/>
      <c r="J160" s="35"/>
      <c r="K160" s="36"/>
      <c r="L160" s="53">
        <f>+SUM(L159)</f>
        <v>39248.25</v>
      </c>
      <c r="M160" s="35"/>
      <c r="N160" s="93"/>
      <c r="O160" s="94"/>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c r="EZ160" s="7"/>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c r="GE160" s="7"/>
      <c r="GF160" s="7"/>
      <c r="GG160" s="7"/>
      <c r="GH160" s="7"/>
      <c r="GI160" s="7"/>
      <c r="GJ160" s="7"/>
      <c r="GK160" s="7"/>
      <c r="GL160" s="7"/>
      <c r="GM160" s="7"/>
      <c r="GN160" s="7"/>
      <c r="GO160" s="7"/>
      <c r="GP160" s="7"/>
      <c r="GQ160" s="7"/>
      <c r="GR160" s="7"/>
      <c r="GS160" s="7"/>
      <c r="GT160" s="7"/>
      <c r="GU160" s="7"/>
      <c r="GV160" s="7"/>
      <c r="GW160" s="7"/>
      <c r="GX160" s="7"/>
      <c r="GY160" s="7"/>
      <c r="GZ160" s="7"/>
      <c r="HA160" s="7"/>
      <c r="HB160" s="7"/>
      <c r="HC160" s="7"/>
      <c r="HD160" s="7"/>
      <c r="HE160" s="7"/>
      <c r="HF160" s="7"/>
      <c r="HG160" s="7"/>
      <c r="HH160" s="7"/>
      <c r="HI160" s="7"/>
      <c r="HJ160" s="7"/>
      <c r="HK160" s="7"/>
      <c r="HL160" s="7"/>
      <c r="HM160" s="7"/>
      <c r="HN160" s="7"/>
      <c r="HO160" s="7"/>
      <c r="HP160" s="7"/>
      <c r="HQ160" s="7"/>
      <c r="HR160" s="7"/>
      <c r="HS160" s="7"/>
      <c r="HT160" s="7"/>
      <c r="HU160" s="7"/>
      <c r="HV160" s="7"/>
      <c r="HW160" s="7"/>
      <c r="HX160" s="7"/>
      <c r="HY160" s="7"/>
      <c r="HZ160" s="7"/>
      <c r="IA160" s="7"/>
      <c r="IB160" s="7"/>
      <c r="IC160" s="7"/>
      <c r="ID160" s="7"/>
      <c r="IE160" s="7"/>
      <c r="IF160" s="7"/>
      <c r="IG160" s="7"/>
      <c r="IH160" s="7"/>
      <c r="II160" s="7"/>
      <c r="IJ160" s="7"/>
      <c r="IK160" s="7"/>
      <c r="IL160" s="7"/>
      <c r="IM160" s="7"/>
      <c r="IN160" s="7"/>
      <c r="IO160" s="7"/>
      <c r="IP160" s="7"/>
      <c r="IQ160" s="7"/>
    </row>
    <row r="161" spans="1:251" s="7" customFormat="1" ht="9" customHeight="1" thickBot="1" x14ac:dyDescent="0.3">
      <c r="A161" s="20"/>
      <c r="B161" s="6"/>
      <c r="C161" s="6"/>
      <c r="D161" s="117"/>
      <c r="E161" s="2"/>
      <c r="F161" s="2"/>
      <c r="G161" s="37"/>
      <c r="H161" s="87"/>
      <c r="I161" s="87"/>
      <c r="J161" s="87"/>
      <c r="K161" s="23"/>
      <c r="L161" s="89"/>
      <c r="M161" s="87"/>
      <c r="N161" s="95"/>
      <c r="O161" s="96"/>
    </row>
    <row r="162" spans="1:251" ht="89.25" customHeight="1" x14ac:dyDescent="0.25">
      <c r="A162" s="75">
        <v>50</v>
      </c>
      <c r="B162" s="30">
        <v>62</v>
      </c>
      <c r="C162" s="30" t="s">
        <v>179</v>
      </c>
      <c r="D162" s="119" t="s">
        <v>173</v>
      </c>
      <c r="E162" s="40" t="s">
        <v>12</v>
      </c>
      <c r="F162" s="56" t="s">
        <v>130</v>
      </c>
      <c r="G162" s="41" t="s">
        <v>129</v>
      </c>
      <c r="H162" s="56" t="s">
        <v>64</v>
      </c>
      <c r="I162" s="44">
        <v>160</v>
      </c>
      <c r="J162" s="30">
        <v>10</v>
      </c>
      <c r="K162" s="45">
        <v>10.71</v>
      </c>
      <c r="L162" s="43">
        <f>+(I162+J162)*K162*15</f>
        <v>27310.5</v>
      </c>
      <c r="M162" s="40" t="s">
        <v>23</v>
      </c>
      <c r="N162" s="42" t="s">
        <v>56</v>
      </c>
      <c r="O162" s="51"/>
    </row>
    <row r="163" spans="1:251" ht="81.75" customHeight="1" thickBot="1" x14ac:dyDescent="0.3">
      <c r="A163" s="22">
        <v>50</v>
      </c>
      <c r="B163" s="28">
        <v>63</v>
      </c>
      <c r="C163" s="28" t="s">
        <v>183</v>
      </c>
      <c r="D163" s="24" t="s">
        <v>184</v>
      </c>
      <c r="E163" s="24" t="s">
        <v>12</v>
      </c>
      <c r="F163" s="103" t="s">
        <v>132</v>
      </c>
      <c r="G163" s="104" t="s">
        <v>131</v>
      </c>
      <c r="H163" s="25" t="s">
        <v>64</v>
      </c>
      <c r="I163" s="27">
        <v>44</v>
      </c>
      <c r="J163" s="28">
        <v>5</v>
      </c>
      <c r="K163" s="29">
        <v>10.71</v>
      </c>
      <c r="L163" s="26">
        <f>+(I163+J163)*K163*15</f>
        <v>7871.8500000000013</v>
      </c>
      <c r="M163" s="24" t="s">
        <v>23</v>
      </c>
      <c r="N163" s="34" t="s">
        <v>56</v>
      </c>
      <c r="O163" s="52"/>
    </row>
    <row r="164" spans="1:251" s="12" customFormat="1" ht="24" customHeight="1" thickBot="1" x14ac:dyDescent="0.3">
      <c r="A164" s="20"/>
      <c r="B164" s="6"/>
      <c r="C164" s="6"/>
      <c r="D164" s="117"/>
      <c r="E164" s="2"/>
      <c r="F164" s="2"/>
      <c r="G164" s="37"/>
      <c r="H164" s="35"/>
      <c r="I164" s="35"/>
      <c r="J164" s="35"/>
      <c r="K164" s="36"/>
      <c r="L164" s="53">
        <f>+SUM(L162:L163)</f>
        <v>35182.35</v>
      </c>
      <c r="M164" s="35"/>
      <c r="N164" s="93"/>
      <c r="O164" s="94"/>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row>
    <row r="165" spans="1:251" s="7" customFormat="1" ht="9" customHeight="1" thickBot="1" x14ac:dyDescent="0.3">
      <c r="A165" s="20"/>
      <c r="B165" s="6"/>
      <c r="C165" s="6"/>
      <c r="D165" s="117"/>
      <c r="E165" s="2"/>
      <c r="F165" s="2"/>
      <c r="G165" s="37"/>
      <c r="H165" s="87"/>
      <c r="I165" s="87"/>
      <c r="J165" s="87"/>
      <c r="K165" s="23"/>
      <c r="L165" s="89"/>
      <c r="M165" s="87"/>
      <c r="N165" s="95"/>
      <c r="O165" s="96"/>
    </row>
    <row r="166" spans="1:251" ht="90" customHeight="1" x14ac:dyDescent="0.25">
      <c r="A166" s="75">
        <v>51</v>
      </c>
      <c r="B166" s="30">
        <v>64</v>
      </c>
      <c r="C166" s="30"/>
      <c r="D166" s="50" t="s">
        <v>168</v>
      </c>
      <c r="E166" s="40" t="s">
        <v>6</v>
      </c>
      <c r="F166" s="56" t="s">
        <v>15</v>
      </c>
      <c r="G166" s="41" t="s">
        <v>16</v>
      </c>
      <c r="H166" s="56" t="s">
        <v>63</v>
      </c>
      <c r="I166" s="44">
        <v>120</v>
      </c>
      <c r="J166" s="30">
        <v>10</v>
      </c>
      <c r="K166" s="45">
        <v>12.17</v>
      </c>
      <c r="L166" s="43">
        <f>+(I166+J166)*K166*15</f>
        <v>23731.5</v>
      </c>
      <c r="M166" s="40" t="s">
        <v>23</v>
      </c>
      <c r="N166" s="42" t="s">
        <v>54</v>
      </c>
      <c r="O166" s="51"/>
    </row>
    <row r="167" spans="1:251" ht="42.75" customHeight="1" thickBot="1" x14ac:dyDescent="0.3">
      <c r="A167" s="22">
        <v>51</v>
      </c>
      <c r="B167" s="28">
        <v>65</v>
      </c>
      <c r="C167" s="28" t="s">
        <v>191</v>
      </c>
      <c r="D167" s="105" t="s">
        <v>165</v>
      </c>
      <c r="E167" s="24" t="s">
        <v>6</v>
      </c>
      <c r="F167" s="105" t="s">
        <v>115</v>
      </c>
      <c r="G167" s="33" t="s">
        <v>133</v>
      </c>
      <c r="H167" s="24" t="s">
        <v>64</v>
      </c>
      <c r="I167" s="27">
        <v>130</v>
      </c>
      <c r="J167" s="28">
        <v>10</v>
      </c>
      <c r="K167" s="29">
        <v>12.17</v>
      </c>
      <c r="L167" s="26">
        <f>+(I167+J167)*K167*15</f>
        <v>25557</v>
      </c>
      <c r="M167" s="24" t="s">
        <v>23</v>
      </c>
      <c r="N167" s="34" t="s">
        <v>56</v>
      </c>
      <c r="O167" s="52"/>
    </row>
    <row r="168" spans="1:251" s="12" customFormat="1" ht="24" customHeight="1" thickBot="1" x14ac:dyDescent="0.3">
      <c r="A168" s="20"/>
      <c r="B168" s="6"/>
      <c r="C168" s="6"/>
      <c r="D168" s="117"/>
      <c r="E168" s="2"/>
      <c r="F168" s="2"/>
      <c r="G168" s="37"/>
      <c r="H168" s="35"/>
      <c r="I168" s="35"/>
      <c r="J168" s="35"/>
      <c r="K168" s="36"/>
      <c r="L168" s="53">
        <f>+SUM(L166:L167)</f>
        <v>49288.5</v>
      </c>
      <c r="M168" s="35"/>
      <c r="N168" s="93"/>
      <c r="O168" s="94"/>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c r="GV168" s="7"/>
      <c r="GW168" s="7"/>
      <c r="GX168" s="7"/>
      <c r="GY168" s="7"/>
      <c r="GZ168" s="7"/>
      <c r="HA168" s="7"/>
      <c r="HB168" s="7"/>
      <c r="HC168" s="7"/>
      <c r="HD168" s="7"/>
      <c r="HE168" s="7"/>
      <c r="HF168" s="7"/>
      <c r="HG168" s="7"/>
      <c r="HH168" s="7"/>
      <c r="HI168" s="7"/>
      <c r="HJ168" s="7"/>
      <c r="HK168" s="7"/>
      <c r="HL168" s="7"/>
      <c r="HM168" s="7"/>
      <c r="HN168" s="7"/>
      <c r="HO168" s="7"/>
      <c r="HP168" s="7"/>
      <c r="HQ168" s="7"/>
      <c r="HR168" s="7"/>
      <c r="HS168" s="7"/>
      <c r="HT168" s="7"/>
      <c r="HU168" s="7"/>
      <c r="HV168" s="7"/>
      <c r="HW168" s="7"/>
      <c r="HX168" s="7"/>
      <c r="HY168" s="7"/>
      <c r="HZ168" s="7"/>
      <c r="IA168" s="7"/>
      <c r="IB168" s="7"/>
      <c r="IC168" s="7"/>
      <c r="ID168" s="7"/>
      <c r="IE168" s="7"/>
      <c r="IF168" s="7"/>
      <c r="IG168" s="7"/>
      <c r="IH168" s="7"/>
      <c r="II168" s="7"/>
      <c r="IJ168" s="7"/>
      <c r="IK168" s="7"/>
      <c r="IL168" s="7"/>
      <c r="IM168" s="7"/>
      <c r="IN168" s="7"/>
      <c r="IO168" s="7"/>
      <c r="IP168" s="7"/>
      <c r="IQ168" s="7"/>
    </row>
    <row r="169" spans="1:251" s="7" customFormat="1" ht="9" customHeight="1" thickBot="1" x14ac:dyDescent="0.3">
      <c r="A169" s="85"/>
      <c r="B169" s="86"/>
      <c r="C169" s="86"/>
      <c r="D169" s="118"/>
      <c r="E169" s="87"/>
      <c r="F169" s="87"/>
      <c r="G169" s="88"/>
      <c r="H169" s="87"/>
      <c r="I169" s="87"/>
      <c r="J169" s="87"/>
      <c r="K169" s="23"/>
      <c r="L169" s="89"/>
      <c r="M169" s="87"/>
      <c r="N169" s="95"/>
      <c r="O169" s="96"/>
    </row>
    <row r="171" spans="1:251" s="1" customFormat="1" ht="27" customHeight="1" x14ac:dyDescent="0.25">
      <c r="A171" s="125" t="s">
        <v>51</v>
      </c>
      <c r="B171" s="125"/>
      <c r="C171" s="125"/>
      <c r="D171" s="125"/>
      <c r="E171" s="125"/>
      <c r="F171" s="125"/>
      <c r="G171" s="125"/>
      <c r="H171" s="125"/>
      <c r="I171" s="125"/>
      <c r="J171" s="125"/>
      <c r="K171" s="125"/>
      <c r="L171" s="125"/>
      <c r="M171" s="125"/>
      <c r="N171" s="125"/>
      <c r="O171" s="125"/>
      <c r="P171" s="125"/>
    </row>
    <row r="172" spans="1:251" s="1" customFormat="1" ht="15" x14ac:dyDescent="0.25">
      <c r="A172" s="125" t="s">
        <v>52</v>
      </c>
      <c r="B172" s="125"/>
      <c r="C172" s="125"/>
      <c r="D172" s="125"/>
      <c r="E172" s="125"/>
      <c r="F172" s="125"/>
      <c r="G172" s="125"/>
      <c r="H172" s="125"/>
      <c r="I172" s="125"/>
      <c r="J172" s="125"/>
      <c r="K172" s="125"/>
      <c r="L172" s="125"/>
      <c r="M172" s="125"/>
      <c r="N172" s="125"/>
      <c r="O172" s="125"/>
      <c r="P172" s="125"/>
    </row>
  </sheetData>
  <mergeCells count="3">
    <mergeCell ref="A1:O1"/>
    <mergeCell ref="A171:P171"/>
    <mergeCell ref="A172:P172"/>
  </mergeCells>
  <conditionalFormatting sqref="A171">
    <cfRule type="duplicateValues" dxfId="3" priority="4"/>
  </conditionalFormatting>
  <conditionalFormatting sqref="A171">
    <cfRule type="duplicateValues" dxfId="2" priority="3"/>
  </conditionalFormatting>
  <conditionalFormatting sqref="A172">
    <cfRule type="duplicateValues" dxfId="1" priority="2"/>
  </conditionalFormatting>
  <conditionalFormatting sqref="A172">
    <cfRule type="duplicateValues" dxfId="0" priority="1"/>
  </conditionalFormatting>
  <pageMargins left="0.51181102362204722" right="0.31496062992125984" top="0.35433070866141736" bottom="0.35433070866141736" header="0.31496062992125984" footer="0.31496062992125984"/>
  <pageSetup paperSize="9" scale="3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Acciones formativas</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n222981</dc:creator>
  <cp:lastModifiedBy>n202400</cp:lastModifiedBy>
  <cp:lastPrinted>2024-02-12T11:13:54Z</cp:lastPrinted>
  <dcterms:created xsi:type="dcterms:W3CDTF">2023-06-02T10:33:19Z</dcterms:created>
  <dcterms:modified xsi:type="dcterms:W3CDTF">2024-03-05T10:25:29Z</dcterms:modified>
</cp:coreProperties>
</file>