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5. DESARROLLO (3595)\TRAMITACION EXPEDIENTES OF BASES\"/>
    </mc:Choice>
  </mc:AlternateContent>
  <bookViews>
    <workbookView xWindow="0" yWindow="0" windowWidth="28800" windowHeight="12450"/>
  </bookViews>
  <sheets>
    <sheet name="Modificaciones Presupuestar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E25" i="1" s="1"/>
  <c r="G6" i="1"/>
  <c r="G7" i="1"/>
  <c r="G8" i="1"/>
  <c r="G9" i="1"/>
  <c r="G10" i="1"/>
  <c r="G11" i="1"/>
  <c r="G12" i="1"/>
  <c r="G13" i="1"/>
  <c r="G14" i="1"/>
  <c r="G5" i="1"/>
  <c r="C17" i="1" l="1"/>
  <c r="F22" i="1" s="1"/>
  <c r="C16" i="1"/>
  <c r="F21" i="1" s="1"/>
  <c r="C18" i="1"/>
  <c r="C19" i="1"/>
  <c r="G16" i="1" l="1"/>
  <c r="H16" i="1" s="1"/>
  <c r="G21" i="1"/>
  <c r="H21" i="1" s="1"/>
  <c r="B21" i="1"/>
  <c r="C21" i="1"/>
  <c r="C22" i="1" s="1"/>
  <c r="C23" i="1" s="1"/>
  <c r="F24" i="1"/>
  <c r="G24" i="1"/>
  <c r="H24" i="1" s="1"/>
  <c r="F23" i="1"/>
  <c r="G23" i="1"/>
  <c r="H23" i="1" s="1"/>
  <c r="G22" i="1"/>
  <c r="H22" i="1" s="1"/>
  <c r="B24" i="1"/>
  <c r="G19" i="1"/>
  <c r="H19" i="1" s="1"/>
  <c r="B22" i="1"/>
  <c r="G17" i="1"/>
  <c r="H17" i="1" s="1"/>
  <c r="B23" i="1"/>
  <c r="G18" i="1"/>
  <c r="H18" i="1" s="1"/>
  <c r="C24" i="1" l="1"/>
  <c r="F25" i="1" s="1"/>
  <c r="A26" i="1"/>
  <c r="H6" i="1" l="1"/>
  <c r="H7" i="1"/>
  <c r="H8" i="1"/>
  <c r="H9" i="1"/>
  <c r="H10" i="1"/>
  <c r="H11" i="1"/>
  <c r="H12" i="1"/>
  <c r="H13" i="1"/>
  <c r="H14" i="1"/>
  <c r="H5" i="1"/>
</calcChain>
</file>

<file path=xl/sharedStrings.xml><?xml version="1.0" encoding="utf-8"?>
<sst xmlns="http://schemas.openxmlformats.org/spreadsheetml/2006/main" count="37" uniqueCount="37">
  <si>
    <t>CONCEPTO</t>
  </si>
  <si>
    <t>DESVIACIÓN
€</t>
  </si>
  <si>
    <t>DESVIACIÓN
%</t>
  </si>
  <si>
    <r>
      <rPr>
        <b/>
        <sz val="12"/>
        <color theme="1"/>
        <rFont val="Calibri"/>
        <family val="2"/>
        <scheme val="minor"/>
      </rPr>
      <t>a.</t>
    </r>
    <r>
      <rPr>
        <sz val="12"/>
        <color theme="1"/>
        <rFont val="Calibri"/>
        <family val="2"/>
        <scheme val="minor"/>
      </rPr>
      <t xml:space="preserve"> Adquisición de los derechos de autoría de la obra o Script Doctoring</t>
    </r>
  </si>
  <si>
    <r>
      <rPr>
        <b/>
        <sz val="12"/>
        <color theme="1"/>
        <rFont val="Calibri"/>
        <family val="2"/>
        <scheme val="minor"/>
      </rPr>
      <t>b.</t>
    </r>
    <r>
      <rPr>
        <sz val="12"/>
        <color theme="1"/>
        <rFont val="Calibri"/>
        <family val="2"/>
        <scheme val="minor"/>
      </rPr>
      <t xml:space="preserve"> Guion</t>
    </r>
  </si>
  <si>
    <r>
      <rPr>
        <b/>
        <sz val="12"/>
        <color theme="1"/>
        <rFont val="Calibri"/>
        <family val="2"/>
        <scheme val="minor"/>
      </rPr>
      <t>f.</t>
    </r>
    <r>
      <rPr>
        <sz val="12"/>
        <color theme="1"/>
        <rFont val="Calibri"/>
        <family val="2"/>
        <scheme val="minor"/>
      </rPr>
      <t xml:space="preserve"> Casting y búsqueda de localizaciones</t>
    </r>
  </si>
  <si>
    <r>
      <rPr>
        <b/>
        <sz val="12"/>
        <color theme="1"/>
        <rFont val="Calibri"/>
        <family val="2"/>
        <scheme val="minor"/>
      </rPr>
      <t>i.</t>
    </r>
    <r>
      <rPr>
        <sz val="12"/>
        <color theme="1"/>
        <rFont val="Calibri"/>
        <family val="2"/>
        <scheme val="minor"/>
      </rPr>
      <t xml:space="preserve"> Asesoría jurídica y fiscal</t>
    </r>
  </si>
  <si>
    <r>
      <rPr>
        <b/>
        <sz val="12"/>
        <color theme="1"/>
        <rFont val="Calibri"/>
        <family val="2"/>
        <scheme val="minor"/>
      </rPr>
      <t>j.</t>
    </r>
    <r>
      <rPr>
        <sz val="12"/>
        <color theme="1"/>
        <rFont val="Calibri"/>
        <family val="2"/>
        <scheme val="minor"/>
      </rPr>
      <t xml:space="preserve"> Coste de amortización fiscalmente deducible</t>
    </r>
  </si>
  <si>
    <r>
      <rPr>
        <b/>
        <sz val="12"/>
        <color theme="1"/>
        <rFont val="Calibri"/>
        <family val="2"/>
        <scheme val="minor"/>
      </rPr>
      <t>k.</t>
    </r>
    <r>
      <rPr>
        <sz val="12"/>
        <color theme="1"/>
        <rFont val="Calibri"/>
        <family val="2"/>
        <scheme val="minor"/>
      </rPr>
      <t xml:space="preserve"> Contratación de medios externos vinculados a la conciliación y sostenibilidad</t>
    </r>
  </si>
  <si>
    <r>
      <rPr>
        <b/>
        <sz val="12"/>
        <color theme="1"/>
        <rFont val="Calibri"/>
        <family val="2"/>
        <scheme val="minor"/>
      </rPr>
      <t>l.</t>
    </r>
    <r>
      <rPr>
        <sz val="12"/>
        <color theme="1"/>
        <rFont val="Calibri"/>
        <family val="2"/>
        <scheme val="minor"/>
      </rPr>
      <t xml:space="preserve"> Gastos generales</t>
    </r>
  </si>
  <si>
    <r>
      <rPr>
        <b/>
        <sz val="12"/>
        <color theme="1"/>
        <rFont val="Calibri"/>
        <family val="2"/>
        <scheme val="minor"/>
      </rPr>
      <t>m.</t>
    </r>
    <r>
      <rPr>
        <sz val="12"/>
        <color theme="1"/>
        <rFont val="Calibri"/>
        <family val="2"/>
        <scheme val="minor"/>
      </rPr>
      <t xml:space="preserve"> Gastos financieros </t>
    </r>
  </si>
  <si>
    <r>
      <rPr>
        <b/>
        <sz val="12"/>
        <color theme="1"/>
        <rFont val="Calibri"/>
        <family val="2"/>
        <scheme val="minor"/>
      </rPr>
      <t>n.</t>
    </r>
    <r>
      <rPr>
        <sz val="12"/>
        <color theme="1"/>
        <rFont val="Calibri"/>
        <family val="2"/>
        <scheme val="minor"/>
      </rPr>
      <t xml:space="preserve"> Producción ejecutiva </t>
    </r>
  </si>
  <si>
    <t>IMPORTE  PRESUPUESTO ACEPTADO</t>
  </si>
  <si>
    <t>IMPORTE PRESUPUESTO MODIFICADO</t>
  </si>
  <si>
    <t>CAUSA DE LA MODIFICACIÓN</t>
  </si>
  <si>
    <t>RESUMEN Y EXPLICACIÓN DE MODIFICACIONES</t>
  </si>
  <si>
    <t>PRODUCTORA</t>
  </si>
  <si>
    <t>PROYECTO</t>
  </si>
  <si>
    <r>
      <rPr>
        <b/>
        <sz val="12"/>
        <color theme="1"/>
        <rFont val="Calibri"/>
        <family val="2"/>
        <scheme val="minor"/>
      </rPr>
      <t>h.</t>
    </r>
    <r>
      <rPr>
        <sz val="12"/>
        <color theme="1"/>
        <rFont val="Calibri"/>
        <family val="2"/>
        <scheme val="minor"/>
      </rPr>
      <t xml:space="preserve"> Gastos de personal corregido según SMI </t>
    </r>
  </si>
  <si>
    <t>Limitado al 20% de la base de cálculo</t>
  </si>
  <si>
    <t>Limitado al 10% de la base de cálculo</t>
  </si>
  <si>
    <t>CORRECCIÓN COSTES LIMITADOS:</t>
  </si>
  <si>
    <r>
      <t xml:space="preserve">h. </t>
    </r>
    <r>
      <rPr>
        <sz val="12"/>
        <color theme="1"/>
        <rFont val="Calibri"/>
        <family val="2"/>
        <scheme val="minor"/>
      </rPr>
      <t xml:space="preserve">Gastos de personal corregido según SMI </t>
    </r>
  </si>
  <si>
    <r>
      <t xml:space="preserve">l. </t>
    </r>
    <r>
      <rPr>
        <sz val="12"/>
        <color theme="1"/>
        <rFont val="Calibri"/>
        <family val="2"/>
        <scheme val="minor"/>
      </rPr>
      <t>Gastos generales</t>
    </r>
  </si>
  <si>
    <r>
      <t xml:space="preserve">m. </t>
    </r>
    <r>
      <rPr>
        <sz val="12"/>
        <color theme="1"/>
        <rFont val="Calibri"/>
        <family val="2"/>
        <scheme val="minor"/>
      </rPr>
      <t xml:space="preserve">Gastos financieros </t>
    </r>
  </si>
  <si>
    <r>
      <t xml:space="preserve">n. </t>
    </r>
    <r>
      <rPr>
        <sz val="12"/>
        <color theme="1"/>
        <rFont val="Calibri"/>
        <family val="2"/>
        <scheme val="minor"/>
      </rPr>
      <t xml:space="preserve">Producción ejecutiva </t>
    </r>
  </si>
  <si>
    <t>Deben coincidir el importe total de presupuesto aceptado y el importe total del presupuesto modificado</t>
  </si>
  <si>
    <t>Limitado al 55% de la base de cálculo</t>
  </si>
  <si>
    <t>Limitado al 25% de la base de cálculo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</si>
  <si>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Cumplimentar únicamente las casillas en color blanco</t>
    </r>
  </si>
  <si>
    <r>
      <t xml:space="preserve"> PRESUPUESTARIAS DESARROLLO        </t>
    </r>
    <r>
      <rPr>
        <b/>
        <sz val="10"/>
        <color theme="0"/>
        <rFont val="Verdana"/>
        <family val="2"/>
      </rPr>
      <t>ANIMACIÓN</t>
    </r>
  </si>
  <si>
    <t>IMPORTE TOTAL</t>
  </si>
  <si>
    <r>
      <rPr>
        <b/>
        <sz val="12"/>
        <color theme="1"/>
        <rFont val="Calibri"/>
        <family val="2"/>
        <scheme val="minor"/>
      </rPr>
      <t>e.</t>
    </r>
    <r>
      <rPr>
        <sz val="12"/>
        <color theme="1"/>
        <rFont val="Calibri"/>
        <family val="2"/>
        <scheme val="minor"/>
      </rPr>
      <t xml:space="preserve"> Mercados y foros de coproducción (alojamiento, desplazamiento y acreditaciones)</t>
    </r>
  </si>
  <si>
    <r>
      <rPr>
        <b/>
        <sz val="12"/>
        <color theme="1"/>
        <rFont val="Calibri"/>
        <family val="2"/>
        <scheme val="minor"/>
      </rPr>
      <t>c.</t>
    </r>
    <r>
      <rPr>
        <sz val="12"/>
        <color theme="1"/>
        <rFont val="Calibri"/>
        <family val="2"/>
        <scheme val="minor"/>
      </rPr>
      <t xml:space="preserve"> Diseño y elaboración material promocional. Storyboard </t>
    </r>
    <r>
      <rPr>
        <sz val="10"/>
        <color theme="1"/>
        <rFont val="Calibri"/>
        <family val="2"/>
        <scheme val="minor"/>
      </rPr>
      <t>(animación</t>
    </r>
    <r>
      <rPr>
        <sz val="12"/>
        <color theme="1"/>
        <rFont val="Calibri"/>
        <family val="2"/>
        <scheme val="minor"/>
      </rPr>
      <t>)</t>
    </r>
  </si>
  <si>
    <r>
      <rPr>
        <b/>
        <sz val="12"/>
        <color theme="1"/>
        <rFont val="Calibri"/>
        <family val="2"/>
        <scheme val="minor"/>
      </rPr>
      <t>d.</t>
    </r>
    <r>
      <rPr>
        <sz val="12"/>
        <color theme="1"/>
        <rFont val="Calibri"/>
        <family val="2"/>
        <scheme val="minor"/>
      </rPr>
      <t xml:space="preserve"> Elaboración del presupuesto global del proyecto (</t>
    </r>
    <r>
      <rPr>
        <sz val="10"/>
        <color theme="1"/>
        <rFont val="Calibri"/>
        <family val="2"/>
        <scheme val="minor"/>
      </rPr>
      <t>incluido plan de marketing y distribución, y plan integral de financiación</t>
    </r>
    <r>
      <rPr>
        <sz val="12"/>
        <color theme="1"/>
        <rFont val="Calibri"/>
        <family val="2"/>
        <scheme val="minor"/>
      </rPr>
      <t>)</t>
    </r>
  </si>
  <si>
    <r>
      <rPr>
        <b/>
        <sz val="12"/>
        <color theme="1"/>
        <rFont val="Calibri"/>
        <family val="2"/>
        <scheme val="minor"/>
      </rPr>
      <t>g.</t>
    </r>
    <r>
      <rPr>
        <sz val="12"/>
        <color theme="1"/>
        <rFont val="Calibri"/>
        <family val="2"/>
        <scheme val="minor"/>
      </rPr>
      <t xml:space="preserve"> Tareas de documentación y búsqueda de archivos, gráfica </t>
    </r>
    <r>
      <rPr>
        <sz val="10"/>
        <color theme="1"/>
        <rFont val="Calibri"/>
        <family val="2"/>
        <scheme val="minor"/>
      </rPr>
      <t>(animación</t>
    </r>
    <r>
      <rPr>
        <sz val="12"/>
        <color theme="1"/>
        <rFont val="Calibri"/>
        <family val="2"/>
        <scheme val="minor"/>
      </rPr>
      <t>)</t>
    </r>
  </si>
  <si>
    <t>BASE DE CÁLCULO PARA DETERMINAR EL IMPORTE MÁXIMO DE COSTES LIMITADOS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</si>
</sst>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65"/>
        <bgColor theme="0"/>
      </patternFill>
    </fill>
  </fills>
  <borders count="26">
    <border>
      <left/>
      <right/>
      <top/>
      <bottom/>
      <diagonal/>
    </border>
    <border>
      <left style="thin">
        <color rgb="FFD6A300"/>
      </left>
      <right style="thin">
        <color rgb="FFD6A300"/>
      </right>
      <top style="thin">
        <color rgb="FFD6A300"/>
      </top>
      <bottom style="thin">
        <color rgb="FFD6A300"/>
      </bottom>
      <diagonal/>
    </border>
    <border>
      <left style="medium">
        <color rgb="FFD6A300"/>
      </left>
      <right/>
      <top style="medium">
        <color rgb="FFD6A300"/>
      </top>
      <bottom style="dashed">
        <color rgb="FFD6A300"/>
      </bottom>
      <diagonal/>
    </border>
    <border>
      <left/>
      <right/>
      <top style="medium">
        <color rgb="FFD6A300"/>
      </top>
      <bottom style="dashed">
        <color rgb="FFD6A300"/>
      </bottom>
      <diagonal/>
    </border>
    <border>
      <left/>
      <right style="medium">
        <color rgb="FFD6A300"/>
      </right>
      <top style="medium">
        <color rgb="FFD6A300"/>
      </top>
      <bottom style="dashed">
        <color rgb="FFD6A300"/>
      </bottom>
      <diagonal/>
    </border>
    <border>
      <left style="medium">
        <color rgb="FFD6A300"/>
      </left>
      <right/>
      <top style="dashed">
        <color rgb="FFD6A300"/>
      </top>
      <bottom style="medium">
        <color rgb="FFD6A300"/>
      </bottom>
      <diagonal/>
    </border>
    <border>
      <left/>
      <right/>
      <top style="dashed">
        <color rgb="FFD6A300"/>
      </top>
      <bottom style="medium">
        <color rgb="FFD6A300"/>
      </bottom>
      <diagonal/>
    </border>
    <border>
      <left/>
      <right style="medium">
        <color rgb="FFD6A300"/>
      </right>
      <top style="dashed">
        <color rgb="FFD6A300"/>
      </top>
      <bottom style="medium">
        <color rgb="FFD6A300"/>
      </bottom>
      <diagonal/>
    </border>
    <border>
      <left style="thin">
        <color theme="0"/>
      </left>
      <right style="thin">
        <color theme="0"/>
      </right>
      <top style="thin">
        <color rgb="FFFFC000"/>
      </top>
      <bottom style="thin">
        <color rgb="FFFFC000"/>
      </bottom>
      <diagonal/>
    </border>
    <border>
      <left style="thin">
        <color theme="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D6A300"/>
      </left>
      <right style="thin">
        <color rgb="FFD6A300"/>
      </right>
      <top style="thin">
        <color rgb="FFFFC000"/>
      </top>
      <bottom style="thin">
        <color rgb="FFD6A300"/>
      </bottom>
      <diagonal/>
    </border>
    <border>
      <left/>
      <right style="thin">
        <color theme="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D6A300"/>
      </bottom>
      <diagonal/>
    </border>
    <border>
      <left/>
      <right style="thin">
        <color rgb="FFD6A300"/>
      </right>
      <top style="thin">
        <color rgb="FFFFC000"/>
      </top>
      <bottom style="thin">
        <color rgb="FFD6A300"/>
      </bottom>
      <diagonal/>
    </border>
    <border>
      <left/>
      <right/>
      <top style="thin">
        <color rgb="FFD6A300"/>
      </top>
      <bottom style="thin">
        <color rgb="FFD6A300"/>
      </bottom>
      <diagonal/>
    </border>
    <border>
      <left/>
      <right style="thin">
        <color rgb="FFD6A300"/>
      </right>
      <top style="thin">
        <color rgb="FFD6A300"/>
      </top>
      <bottom style="thin">
        <color rgb="FFD6A300"/>
      </bottom>
      <diagonal/>
    </border>
    <border>
      <left/>
      <right/>
      <top style="thin">
        <color rgb="FFFFC000"/>
      </top>
      <bottom/>
      <diagonal/>
    </border>
    <border>
      <left style="thin">
        <color rgb="FFD6A300"/>
      </left>
      <right style="thin">
        <color rgb="FFD6A300"/>
      </right>
      <top style="thin">
        <color rgb="FFD6A300"/>
      </top>
      <bottom/>
      <diagonal/>
    </border>
    <border>
      <left style="thin">
        <color theme="0"/>
      </left>
      <right style="thin">
        <color theme="0"/>
      </right>
      <top/>
      <bottom style="thin">
        <color rgb="FFD6A300"/>
      </bottom>
      <diagonal/>
    </border>
    <border>
      <left style="thin">
        <color theme="0"/>
      </left>
      <right style="thin">
        <color rgb="FFD6A300"/>
      </right>
      <top/>
      <bottom style="thin">
        <color rgb="FFD6A300"/>
      </bottom>
      <diagonal/>
    </border>
    <border>
      <left/>
      <right style="thin">
        <color rgb="FFD6A300"/>
      </right>
      <top style="thin">
        <color rgb="FFFFC000"/>
      </top>
      <bottom style="thin">
        <color rgb="FFFFC000"/>
      </bottom>
      <diagonal/>
    </border>
    <border>
      <left style="medium">
        <color rgb="FFD6A300"/>
      </left>
      <right/>
      <top style="medium">
        <color rgb="FFD6A300"/>
      </top>
      <bottom/>
      <diagonal/>
    </border>
    <border>
      <left style="medium">
        <color rgb="FFD6A300"/>
      </left>
      <right/>
      <top/>
      <bottom style="medium">
        <color rgb="FFD6A300"/>
      </bottom>
      <diagonal/>
    </border>
    <border>
      <left/>
      <right style="medium">
        <color rgb="FFD6A300"/>
      </right>
      <top style="medium">
        <color rgb="FFD6A300"/>
      </top>
      <bottom/>
      <diagonal/>
    </border>
    <border>
      <left/>
      <right style="medium">
        <color rgb="FFD6A300"/>
      </right>
      <top/>
      <bottom style="medium">
        <color rgb="FFD6A3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6" fillId="0" borderId="0" xfId="0" applyFont="1" applyProtection="1">
      <protection hidden="1"/>
    </xf>
    <xf numFmtId="0" fontId="7" fillId="4" borderId="2" xfId="0" applyNumberFormat="1" applyFont="1" applyFill="1" applyBorder="1" applyAlignment="1" applyProtection="1">
      <alignment horizontal="right" indent="1"/>
      <protection hidden="1"/>
    </xf>
    <xf numFmtId="0" fontId="7" fillId="4" borderId="5" xfId="0" applyNumberFormat="1" applyFont="1" applyFill="1" applyBorder="1" applyAlignment="1" applyProtection="1">
      <alignment horizontal="right" vertical="center" inden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4" fontId="2" fillId="0" borderId="10" xfId="0" applyNumberFormat="1" applyFont="1" applyBorder="1" applyProtection="1">
      <protection locked="0"/>
    </xf>
    <xf numFmtId="4" fontId="2" fillId="3" borderId="10" xfId="0" applyNumberFormat="1" applyFont="1" applyFill="1" applyBorder="1" applyProtection="1">
      <protection hidden="1"/>
    </xf>
    <xf numFmtId="9" fontId="2" fillId="3" borderId="10" xfId="1" applyFont="1" applyFill="1" applyBorder="1" applyAlignment="1" applyProtection="1">
      <alignment horizontal="center"/>
      <protection hidden="1"/>
    </xf>
    <xf numFmtId="49" fontId="2" fillId="0" borderId="10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4" fontId="2" fillId="3" borderId="1" xfId="0" applyNumberFormat="1" applyFont="1" applyFill="1" applyBorder="1" applyProtection="1">
      <protection hidden="1"/>
    </xf>
    <xf numFmtId="9" fontId="2" fillId="3" borderId="1" xfId="1" applyFont="1" applyFill="1" applyBorder="1" applyAlignment="1" applyProtection="1">
      <alignment horizontal="center"/>
      <protection hidden="1"/>
    </xf>
    <xf numFmtId="49" fontId="2" fillId="0" borderId="1" xfId="0" applyNumberFormat="1" applyFont="1" applyBorder="1" applyAlignment="1" applyProtection="1">
      <alignment wrapText="1"/>
      <protection locked="0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left" indent="1"/>
      <protection hidden="1"/>
    </xf>
    <xf numFmtId="0" fontId="2" fillId="3" borderId="13" xfId="0" applyFont="1" applyFill="1" applyBorder="1" applyAlignment="1" applyProtection="1">
      <alignment horizontal="left" indent="1"/>
      <protection hidden="1"/>
    </xf>
    <xf numFmtId="0" fontId="3" fillId="5" borderId="15" xfId="0" applyFont="1" applyFill="1" applyBorder="1" applyAlignment="1" applyProtection="1">
      <alignment horizontal="right" vertical="center" wrapText="1" indent="1"/>
      <protection hidden="1"/>
    </xf>
    <xf numFmtId="0" fontId="9" fillId="5" borderId="15" xfId="0" applyFont="1" applyFill="1" applyBorder="1" applyAlignment="1" applyProtection="1">
      <alignment horizontal="right" vertical="center" indent="1"/>
      <protection hidden="1"/>
    </xf>
    <xf numFmtId="0" fontId="10" fillId="3" borderId="13" xfId="0" applyFont="1" applyFill="1" applyBorder="1" applyAlignment="1" applyProtection="1">
      <alignment horizontal="left" indent="1"/>
      <protection hidden="1"/>
    </xf>
    <xf numFmtId="0" fontId="2" fillId="3" borderId="17" xfId="0" applyFont="1" applyFill="1" applyBorder="1" applyAlignment="1" applyProtection="1">
      <alignment horizontal="left" indent="1"/>
      <protection hidden="1"/>
    </xf>
    <xf numFmtId="0" fontId="4" fillId="7" borderId="12" xfId="0" applyFont="1" applyFill="1" applyBorder="1" applyAlignment="1" applyProtection="1">
      <alignment horizontal="left" indent="1"/>
      <protection hidden="1"/>
    </xf>
    <xf numFmtId="0" fontId="11" fillId="7" borderId="12" xfId="0" applyFont="1" applyFill="1" applyBorder="1" applyAlignment="1" applyProtection="1">
      <alignment horizontal="left" indent="1"/>
      <protection hidden="1"/>
    </xf>
    <xf numFmtId="0" fontId="12" fillId="7" borderId="12" xfId="0" applyFont="1" applyFill="1" applyBorder="1" applyAlignment="1" applyProtection="1">
      <alignment horizontal="left" indent="1"/>
      <protection hidden="1"/>
    </xf>
    <xf numFmtId="4" fontId="2" fillId="0" borderId="18" xfId="0" applyNumberFormat="1" applyFont="1" applyBorder="1" applyProtection="1">
      <protection locked="0"/>
    </xf>
    <xf numFmtId="4" fontId="2" fillId="3" borderId="18" xfId="0" applyNumberFormat="1" applyFont="1" applyFill="1" applyBorder="1" applyProtection="1">
      <protection hidden="1"/>
    </xf>
    <xf numFmtId="9" fontId="2" fillId="3" borderId="18" xfId="1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left" indent="1"/>
      <protection hidden="1"/>
    </xf>
    <xf numFmtId="0" fontId="2" fillId="3" borderId="15" xfId="0" applyFont="1" applyFill="1" applyBorder="1" applyAlignment="1" applyProtection="1">
      <alignment horizontal="left" indent="1"/>
      <protection hidden="1"/>
    </xf>
    <xf numFmtId="0" fontId="10" fillId="3" borderId="15" xfId="0" applyFont="1" applyFill="1" applyBorder="1" applyAlignment="1" applyProtection="1">
      <alignment horizontal="left" indent="1"/>
      <protection hidden="1"/>
    </xf>
    <xf numFmtId="0" fontId="2" fillId="3" borderId="16" xfId="0" applyFont="1" applyFill="1" applyBorder="1" applyAlignment="1" applyProtection="1">
      <alignment horizontal="left" indent="1"/>
      <protection hidden="1"/>
    </xf>
    <xf numFmtId="0" fontId="4" fillId="7" borderId="21" xfId="0" applyFont="1" applyFill="1" applyBorder="1" applyAlignment="1" applyProtection="1">
      <alignment horizontal="left" indent="1"/>
      <protection hidden="1"/>
    </xf>
    <xf numFmtId="0" fontId="4" fillId="7" borderId="13" xfId="0" applyFont="1" applyFill="1" applyBorder="1" applyAlignment="1" applyProtection="1">
      <alignment horizontal="left" indent="1"/>
      <protection hidden="1"/>
    </xf>
    <xf numFmtId="0" fontId="11" fillId="7" borderId="13" xfId="0" applyFont="1" applyFill="1" applyBorder="1" applyAlignment="1" applyProtection="1">
      <alignment horizontal="left" indent="1"/>
      <protection hidden="1"/>
    </xf>
    <xf numFmtId="0" fontId="12" fillId="7" borderId="13" xfId="0" applyFont="1" applyFill="1" applyBorder="1" applyAlignment="1" applyProtection="1">
      <alignment horizontal="left" indent="1"/>
      <protection hidden="1"/>
    </xf>
    <xf numFmtId="0" fontId="4" fillId="7" borderId="14" xfId="0" applyFont="1" applyFill="1" applyBorder="1" applyAlignment="1" applyProtection="1">
      <alignment horizontal="left" indent="1"/>
      <protection hidden="1"/>
    </xf>
    <xf numFmtId="10" fontId="2" fillId="7" borderId="1" xfId="0" applyNumberFormat="1" applyFont="1" applyFill="1" applyBorder="1" applyAlignment="1" applyProtection="1">
      <alignment horizontal="right" indent="1"/>
      <protection hidden="1"/>
    </xf>
    <xf numFmtId="4" fontId="2" fillId="7" borderId="1" xfId="0" applyNumberFormat="1" applyFont="1" applyFill="1" applyBorder="1" applyAlignment="1" applyProtection="1">
      <alignment horizontal="right" indent="1"/>
      <protection hidden="1"/>
    </xf>
    <xf numFmtId="0" fontId="11" fillId="3" borderId="15" xfId="0" applyFont="1" applyFill="1" applyBorder="1" applyAlignment="1" applyProtection="1">
      <alignment horizontal="left" indent="1"/>
      <protection hidden="1"/>
    </xf>
    <xf numFmtId="0" fontId="11" fillId="3" borderId="13" xfId="0" applyFont="1" applyFill="1" applyBorder="1" applyAlignment="1" applyProtection="1">
      <alignment horizontal="left" indent="1"/>
      <protection hidden="1"/>
    </xf>
    <xf numFmtId="0" fontId="8" fillId="6" borderId="3" xfId="0" applyNumberFormat="1" applyFont="1" applyFill="1" applyBorder="1" applyAlignment="1" applyProtection="1">
      <alignment horizontal="left" indent="2"/>
      <protection locked="0"/>
    </xf>
    <xf numFmtId="0" fontId="8" fillId="6" borderId="4" xfId="0" applyNumberFormat="1" applyFont="1" applyFill="1" applyBorder="1" applyAlignment="1" applyProtection="1">
      <alignment horizontal="left" indent="2"/>
      <protection locked="0"/>
    </xf>
    <xf numFmtId="0" fontId="8" fillId="6" borderId="6" xfId="0" applyNumberFormat="1" applyFont="1" applyFill="1" applyBorder="1" applyAlignment="1" applyProtection="1">
      <alignment horizontal="left" vertical="center" indent="2"/>
      <protection locked="0"/>
    </xf>
    <xf numFmtId="0" fontId="8" fillId="6" borderId="7" xfId="0" applyNumberFormat="1" applyFont="1" applyFill="1" applyBorder="1" applyAlignment="1" applyProtection="1">
      <alignment horizontal="left" vertical="center" indent="2"/>
      <protection locked="0"/>
    </xf>
    <xf numFmtId="0" fontId="5" fillId="6" borderId="0" xfId="0" applyFont="1" applyFill="1" applyBorder="1" applyAlignment="1" applyProtection="1">
      <alignment horizontal="center" wrapText="1"/>
      <protection hidden="1"/>
    </xf>
    <xf numFmtId="0" fontId="5" fillId="6" borderId="0" xfId="0" applyFont="1" applyFill="1" applyBorder="1" applyAlignment="1" applyProtection="1">
      <alignment horizontal="center" vertical="top" wrapText="1"/>
      <protection hidden="1"/>
    </xf>
    <xf numFmtId="0" fontId="5" fillId="2" borderId="22" xfId="0" applyFont="1" applyFill="1" applyBorder="1" applyAlignment="1" applyProtection="1">
      <alignment horizontal="center"/>
      <protection hidden="1"/>
    </xf>
    <xf numFmtId="0" fontId="5" fillId="2" borderId="24" xfId="0" applyFont="1" applyFill="1" applyBorder="1" applyAlignment="1" applyProtection="1">
      <alignment horizont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15" fillId="3" borderId="14" xfId="0" applyFont="1" applyFill="1" applyBorder="1" applyAlignment="1" applyProtection="1">
      <alignment horizontal="left" indent="1"/>
      <protection hidden="1"/>
    </xf>
    <xf numFmtId="0" fontId="3" fillId="5" borderId="15" xfId="0" applyFont="1" applyFill="1" applyBorder="1" applyAlignment="1" applyProtection="1">
      <alignment horizontal="right" wrapText="1" indent="1"/>
      <protection hidden="1"/>
    </xf>
    <xf numFmtId="0" fontId="18" fillId="5" borderId="15" xfId="0" applyFont="1" applyFill="1" applyBorder="1" applyAlignment="1" applyProtection="1">
      <alignment horizontal="right" wrapText="1"/>
      <protection hidden="1"/>
    </xf>
    <xf numFmtId="4" fontId="3" fillId="5" borderId="19" xfId="0" applyNumberFormat="1" applyFont="1" applyFill="1" applyBorder="1" applyProtection="1">
      <protection hidden="1"/>
    </xf>
    <xf numFmtId="4" fontId="3" fillId="5" borderId="20" xfId="0" applyNumberFormat="1" applyFont="1" applyFill="1" applyBorder="1" applyProtection="1">
      <protection hidden="1"/>
    </xf>
    <xf numFmtId="0" fontId="16" fillId="5" borderId="15" xfId="0" applyFont="1" applyFill="1" applyBorder="1" applyAlignment="1" applyProtection="1">
      <alignment horizontal="right" wrapText="1" indent="1"/>
      <protection hidden="1"/>
    </xf>
    <xf numFmtId="0" fontId="9" fillId="5" borderId="15" xfId="0" applyFont="1" applyFill="1" applyBorder="1" applyAlignment="1" applyProtection="1">
      <alignment horizontal="right" wrapText="1" indent="1"/>
      <protection hidden="1"/>
    </xf>
    <xf numFmtId="4" fontId="3" fillId="5" borderId="1" xfId="0" applyNumberFormat="1" applyFont="1" applyFill="1" applyBorder="1" applyAlignment="1" applyProtection="1">
      <alignment horizontal="right" wrapText="1" indent="1"/>
      <protection hidden="1"/>
    </xf>
    <xf numFmtId="0" fontId="9" fillId="5" borderId="15" xfId="0" applyFont="1" applyFill="1" applyBorder="1" applyAlignment="1" applyProtection="1">
      <alignment horizontal="right" indent="1"/>
      <protection hidden="1"/>
    </xf>
    <xf numFmtId="0" fontId="3" fillId="4" borderId="12" xfId="0" applyFont="1" applyFill="1" applyBorder="1" applyAlignment="1" applyProtection="1">
      <alignment horizontal="left" vertical="center" indent="2"/>
      <protection hidden="1"/>
    </xf>
    <xf numFmtId="0" fontId="0" fillId="8" borderId="0" xfId="0" applyFont="1" applyFill="1" applyAlignment="1" applyProtection="1">
      <alignment horizontal="left" indent="2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6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A300"/>
  </sheetPr>
  <dimension ref="A1:I49"/>
  <sheetViews>
    <sheetView showGridLines="0" tabSelected="1" zoomScaleNormal="100" workbookViewId="0">
      <selection activeCell="H1" sqref="H1:I1"/>
    </sheetView>
  </sheetViews>
  <sheetFormatPr baseColWidth="10" defaultRowHeight="15" x14ac:dyDescent="0.25"/>
  <cols>
    <col min="1" max="1" width="41.42578125" style="2" customWidth="1"/>
    <col min="2" max="2" width="45.5703125" style="2" customWidth="1"/>
    <col min="3" max="3" width="19.140625" style="2" customWidth="1"/>
    <col min="4" max="4" width="3.28515625" style="2" customWidth="1"/>
    <col min="5" max="7" width="18.7109375" style="2" customWidth="1"/>
    <col min="8" max="8" width="15.7109375" style="2" customWidth="1"/>
    <col min="9" max="9" width="79.5703125" style="2" customWidth="1"/>
    <col min="10" max="16384" width="11.42578125" style="2"/>
  </cols>
  <sheetData>
    <row r="1" spans="1:9" ht="20.100000000000001" customHeight="1" x14ac:dyDescent="0.25">
      <c r="A1" s="51" t="s">
        <v>15</v>
      </c>
      <c r="B1" s="52"/>
      <c r="C1" s="49"/>
      <c r="D1" s="49"/>
      <c r="E1" s="1"/>
      <c r="F1" s="1"/>
      <c r="G1" s="6" t="s">
        <v>16</v>
      </c>
      <c r="H1" s="45"/>
      <c r="I1" s="46"/>
    </row>
    <row r="2" spans="1:9" ht="20.100000000000001" customHeight="1" thickBot="1" x14ac:dyDescent="0.3">
      <c r="A2" s="53" t="s">
        <v>30</v>
      </c>
      <c r="B2" s="54"/>
      <c r="C2" s="50"/>
      <c r="D2" s="50"/>
      <c r="E2" s="1"/>
      <c r="F2" s="1"/>
      <c r="G2" s="7" t="s">
        <v>17</v>
      </c>
      <c r="H2" s="47"/>
      <c r="I2" s="48"/>
    </row>
    <row r="3" spans="1:9" ht="28.5" customHeight="1" x14ac:dyDescent="0.25">
      <c r="A3" s="65" t="s">
        <v>29</v>
      </c>
    </row>
    <row r="4" spans="1:9" s="3" customFormat="1" ht="48" customHeight="1" x14ac:dyDescent="0.25">
      <c r="A4" s="64" t="s">
        <v>0</v>
      </c>
      <c r="B4" s="19"/>
      <c r="C4" s="19"/>
      <c r="D4" s="18"/>
      <c r="E4" s="8" t="s">
        <v>12</v>
      </c>
      <c r="F4" s="8" t="s">
        <v>13</v>
      </c>
      <c r="G4" s="8" t="s">
        <v>1</v>
      </c>
      <c r="H4" s="8" t="s">
        <v>2</v>
      </c>
      <c r="I4" s="9" t="s">
        <v>14</v>
      </c>
    </row>
    <row r="5" spans="1:9" ht="20.100000000000001" customHeight="1" x14ac:dyDescent="0.25">
      <c r="A5" s="21" t="s">
        <v>3</v>
      </c>
      <c r="B5" s="21"/>
      <c r="C5" s="21"/>
      <c r="D5" s="20"/>
      <c r="E5" s="10"/>
      <c r="F5" s="10"/>
      <c r="G5" s="11">
        <f>F5-E5</f>
        <v>0</v>
      </c>
      <c r="H5" s="12" t="str">
        <f>IFERROR(G5/E5,"")</f>
        <v/>
      </c>
      <c r="I5" s="13"/>
    </row>
    <row r="6" spans="1:9" ht="20.100000000000001" customHeight="1" x14ac:dyDescent="0.25">
      <c r="A6" s="21" t="s">
        <v>4</v>
      </c>
      <c r="B6" s="21"/>
      <c r="C6" s="21"/>
      <c r="D6" s="20"/>
      <c r="E6" s="14"/>
      <c r="F6" s="14"/>
      <c r="G6" s="11">
        <f t="shared" ref="G6:G14" si="0">F6-E6</f>
        <v>0</v>
      </c>
      <c r="H6" s="16" t="str">
        <f t="shared" ref="H6:H14" si="1">IFERROR(G6/E6,"")</f>
        <v/>
      </c>
      <c r="I6" s="17"/>
    </row>
    <row r="7" spans="1:9" ht="20.100000000000001" customHeight="1" x14ac:dyDescent="0.25">
      <c r="A7" s="21" t="s">
        <v>33</v>
      </c>
      <c r="B7" s="21"/>
      <c r="C7" s="21"/>
      <c r="D7" s="20"/>
      <c r="E7" s="14"/>
      <c r="F7" s="14"/>
      <c r="G7" s="11">
        <f t="shared" si="0"/>
        <v>0</v>
      </c>
      <c r="H7" s="16" t="str">
        <f t="shared" si="1"/>
        <v/>
      </c>
      <c r="I7" s="17"/>
    </row>
    <row r="8" spans="1:9" ht="20.100000000000001" customHeight="1" x14ac:dyDescent="0.25">
      <c r="A8" s="21" t="s">
        <v>34</v>
      </c>
      <c r="B8" s="21"/>
      <c r="C8" s="21"/>
      <c r="D8" s="20"/>
      <c r="E8" s="14"/>
      <c r="F8" s="14"/>
      <c r="G8" s="11">
        <f t="shared" si="0"/>
        <v>0</v>
      </c>
      <c r="H8" s="16" t="str">
        <f t="shared" si="1"/>
        <v/>
      </c>
      <c r="I8" s="17"/>
    </row>
    <row r="9" spans="1:9" ht="20.100000000000001" customHeight="1" x14ac:dyDescent="0.25">
      <c r="A9" s="21" t="s">
        <v>32</v>
      </c>
      <c r="B9" s="21"/>
      <c r="C9" s="21"/>
      <c r="D9" s="20"/>
      <c r="E9" s="14"/>
      <c r="F9" s="14"/>
      <c r="G9" s="11">
        <f t="shared" si="0"/>
        <v>0</v>
      </c>
      <c r="H9" s="16" t="str">
        <f t="shared" si="1"/>
        <v/>
      </c>
      <c r="I9" s="17"/>
    </row>
    <row r="10" spans="1:9" ht="20.100000000000001" customHeight="1" x14ac:dyDescent="0.25">
      <c r="A10" s="21" t="s">
        <v>5</v>
      </c>
      <c r="B10" s="21"/>
      <c r="C10" s="21"/>
      <c r="D10" s="20"/>
      <c r="E10" s="14"/>
      <c r="F10" s="14"/>
      <c r="G10" s="11">
        <f t="shared" si="0"/>
        <v>0</v>
      </c>
      <c r="H10" s="16" t="str">
        <f t="shared" si="1"/>
        <v/>
      </c>
      <c r="I10" s="17"/>
    </row>
    <row r="11" spans="1:9" ht="20.100000000000001" customHeight="1" x14ac:dyDescent="0.25">
      <c r="A11" s="21" t="s">
        <v>35</v>
      </c>
      <c r="B11" s="21"/>
      <c r="C11" s="21"/>
      <c r="D11" s="20"/>
      <c r="E11" s="14"/>
      <c r="F11" s="14"/>
      <c r="G11" s="11">
        <f t="shared" si="0"/>
        <v>0</v>
      </c>
      <c r="H11" s="16" t="str">
        <f t="shared" si="1"/>
        <v/>
      </c>
      <c r="I11" s="17"/>
    </row>
    <row r="12" spans="1:9" ht="20.100000000000001" customHeight="1" x14ac:dyDescent="0.25">
      <c r="A12" s="21" t="s">
        <v>6</v>
      </c>
      <c r="B12" s="21"/>
      <c r="C12" s="21"/>
      <c r="D12" s="20"/>
      <c r="E12" s="14"/>
      <c r="F12" s="14"/>
      <c r="G12" s="11">
        <f t="shared" si="0"/>
        <v>0</v>
      </c>
      <c r="H12" s="16" t="str">
        <f t="shared" si="1"/>
        <v/>
      </c>
      <c r="I12" s="17"/>
    </row>
    <row r="13" spans="1:9" ht="20.100000000000001" customHeight="1" x14ac:dyDescent="0.25">
      <c r="A13" s="21" t="s">
        <v>7</v>
      </c>
      <c r="B13" s="21"/>
      <c r="C13" s="21"/>
      <c r="D13" s="20"/>
      <c r="E13" s="14"/>
      <c r="F13" s="14"/>
      <c r="G13" s="11">
        <f t="shared" si="0"/>
        <v>0</v>
      </c>
      <c r="H13" s="16" t="str">
        <f t="shared" si="1"/>
        <v/>
      </c>
      <c r="I13" s="17"/>
    </row>
    <row r="14" spans="1:9" ht="20.100000000000001" customHeight="1" x14ac:dyDescent="0.25">
      <c r="A14" s="21" t="s">
        <v>8</v>
      </c>
      <c r="B14" s="21"/>
      <c r="C14" s="21"/>
      <c r="D14" s="20"/>
      <c r="E14" s="14"/>
      <c r="F14" s="14"/>
      <c r="G14" s="11">
        <f t="shared" si="0"/>
        <v>0</v>
      </c>
      <c r="H14" s="16" t="str">
        <f t="shared" si="1"/>
        <v/>
      </c>
      <c r="I14" s="17"/>
    </row>
    <row r="15" spans="1:9" ht="20.100000000000001" customHeight="1" x14ac:dyDescent="0.25">
      <c r="A15" s="56"/>
      <c r="B15" s="61"/>
      <c r="C15" s="56"/>
      <c r="D15" s="63" t="s">
        <v>36</v>
      </c>
      <c r="E15" s="62">
        <f>SUM(E5:E14)</f>
        <v>0</v>
      </c>
      <c r="F15" s="62">
        <f>SUM(F5:F14)</f>
        <v>0</v>
      </c>
      <c r="G15" s="56"/>
      <c r="H15" s="56"/>
      <c r="I15" s="56"/>
    </row>
    <row r="16" spans="1:9" ht="20.100000000000001" customHeight="1" x14ac:dyDescent="0.25">
      <c r="A16" s="33" t="s">
        <v>18</v>
      </c>
      <c r="B16" s="34" t="s">
        <v>27</v>
      </c>
      <c r="C16" s="43" t="str">
        <f>IF(F16&gt;0.55*$F$15,"Límite superado","")</f>
        <v/>
      </c>
      <c r="D16" s="35"/>
      <c r="E16" s="14"/>
      <c r="F16" s="14"/>
      <c r="G16" s="15">
        <f>IF(C16="",F16-E16,"")</f>
        <v>0</v>
      </c>
      <c r="H16" s="16" t="str">
        <f t="shared" ref="H16:H19" si="2">IFERROR(G16/E16,"")</f>
        <v/>
      </c>
      <c r="I16" s="17"/>
    </row>
    <row r="17" spans="1:9" ht="20.100000000000001" customHeight="1" x14ac:dyDescent="0.25">
      <c r="A17" s="21" t="s">
        <v>9</v>
      </c>
      <c r="B17" s="24" t="s">
        <v>28</v>
      </c>
      <c r="C17" s="44" t="str">
        <f>IF(F17&gt;0.25*$F$15,"Límite superado","")</f>
        <v/>
      </c>
      <c r="D17" s="55"/>
      <c r="E17" s="14"/>
      <c r="F17" s="14"/>
      <c r="G17" s="15">
        <f t="shared" ref="G17:G19" si="3">IF(C17="",F17-E17,"")</f>
        <v>0</v>
      </c>
      <c r="H17" s="16" t="str">
        <f t="shared" si="2"/>
        <v/>
      </c>
      <c r="I17" s="17"/>
    </row>
    <row r="18" spans="1:9" ht="20.100000000000001" customHeight="1" x14ac:dyDescent="0.25">
      <c r="A18" s="21" t="s">
        <v>10</v>
      </c>
      <c r="B18" s="24" t="s">
        <v>19</v>
      </c>
      <c r="C18" s="44" t="str">
        <f>IF(F18&gt;0.2*$F$15,"Límite superado","")</f>
        <v/>
      </c>
      <c r="D18" s="20"/>
      <c r="E18" s="14"/>
      <c r="F18" s="14"/>
      <c r="G18" s="15">
        <f t="shared" si="3"/>
        <v>0</v>
      </c>
      <c r="H18" s="16" t="str">
        <f t="shared" si="2"/>
        <v/>
      </c>
      <c r="I18" s="17"/>
    </row>
    <row r="19" spans="1:9" ht="20.100000000000001" customHeight="1" x14ac:dyDescent="0.25">
      <c r="A19" s="25" t="s">
        <v>11</v>
      </c>
      <c r="B19" s="24" t="s">
        <v>20</v>
      </c>
      <c r="C19" s="44" t="str">
        <f>IF(F19&gt;0.1*$F$15,"Límite superado","")</f>
        <v/>
      </c>
      <c r="D19" s="20"/>
      <c r="E19" s="29"/>
      <c r="F19" s="29"/>
      <c r="G19" s="30">
        <f t="shared" si="3"/>
        <v>0</v>
      </c>
      <c r="H19" s="31" t="str">
        <f t="shared" si="2"/>
        <v/>
      </c>
      <c r="I19" s="17"/>
    </row>
    <row r="20" spans="1:9" ht="20.100000000000001" customHeight="1" x14ac:dyDescent="0.25">
      <c r="A20" s="26" t="s">
        <v>21</v>
      </c>
      <c r="B20" s="26"/>
      <c r="C20" s="26"/>
      <c r="D20" s="36"/>
      <c r="E20" s="32"/>
      <c r="F20" s="32"/>
      <c r="G20" s="32"/>
      <c r="H20" s="32"/>
      <c r="I20" s="32"/>
    </row>
    <row r="21" spans="1:9" ht="20.100000000000001" customHeight="1" x14ac:dyDescent="0.25">
      <c r="A21" s="26" t="s">
        <v>22</v>
      </c>
      <c r="B21" s="27" t="str">
        <f>IF(C16="","","Importe máximo aceptado")</f>
        <v/>
      </c>
      <c r="C21" s="28">
        <f>IF(C16="",F15+F16,F15+F21)</f>
        <v>0</v>
      </c>
      <c r="D21" s="36"/>
      <c r="E21" s="32"/>
      <c r="F21" s="42" t="str">
        <f>IF(C16="","",0.55*$F$15)</f>
        <v/>
      </c>
      <c r="G21" s="42" t="str">
        <f>IF(C16="Límite superado",F21-E16,"")</f>
        <v/>
      </c>
      <c r="H21" s="41" t="str">
        <f>IF(C16="Límite superado",G21/E16,"")</f>
        <v/>
      </c>
      <c r="I21" s="32"/>
    </row>
    <row r="22" spans="1:9" ht="20.100000000000001" customHeight="1" x14ac:dyDescent="0.25">
      <c r="A22" s="26" t="s">
        <v>23</v>
      </c>
      <c r="B22" s="27" t="str">
        <f>IF(C17="","","Importe máximo aceptado")</f>
        <v/>
      </c>
      <c r="C22" s="28">
        <f>IF(C17="",C21+F17,C21+F22)</f>
        <v>0</v>
      </c>
      <c r="D22" s="36"/>
      <c r="E22" s="32"/>
      <c r="F22" s="42" t="str">
        <f>IF(C17="","",0.25*$F$15)</f>
        <v/>
      </c>
      <c r="G22" s="42" t="str">
        <f t="shared" ref="G22:G24" si="4">IF(C17="Límite superado",F22-E17,"")</f>
        <v/>
      </c>
      <c r="H22" s="41" t="str">
        <f t="shared" ref="H22:H24" si="5">IF(C17="Límite superado",G22/E17,"")</f>
        <v/>
      </c>
      <c r="I22" s="32"/>
    </row>
    <row r="23" spans="1:9" ht="20.100000000000001" customHeight="1" x14ac:dyDescent="0.25">
      <c r="A23" s="26" t="s">
        <v>24</v>
      </c>
      <c r="B23" s="27" t="str">
        <f>IF(C18="","","Importe máximo aceptado")</f>
        <v/>
      </c>
      <c r="C23" s="28">
        <f>IF(C18="",C22+F18,C22+F23)</f>
        <v>0</v>
      </c>
      <c r="D23" s="36"/>
      <c r="E23" s="32"/>
      <c r="F23" s="42" t="str">
        <f>IF(C18="","",0.2*$F$15)</f>
        <v/>
      </c>
      <c r="G23" s="42" t="str">
        <f t="shared" si="4"/>
        <v/>
      </c>
      <c r="H23" s="41" t="str">
        <f t="shared" si="5"/>
        <v/>
      </c>
      <c r="I23" s="32"/>
    </row>
    <row r="24" spans="1:9" ht="20.100000000000001" customHeight="1" x14ac:dyDescent="0.25">
      <c r="A24" s="37" t="s">
        <v>25</v>
      </c>
      <c r="B24" s="38" t="str">
        <f>IF(C19="","","Importe máximo aceptado")</f>
        <v/>
      </c>
      <c r="C24" s="39">
        <f>IF(C19="",C23+F19,C23+F24)</f>
        <v>0</v>
      </c>
      <c r="D24" s="40"/>
      <c r="E24" s="32"/>
      <c r="F24" s="42" t="str">
        <f>IF(C19="","",0.1*$F$15)</f>
        <v/>
      </c>
      <c r="G24" s="42" t="str">
        <f t="shared" si="4"/>
        <v/>
      </c>
      <c r="H24" s="41" t="str">
        <f t="shared" si="5"/>
        <v/>
      </c>
      <c r="I24" s="32"/>
    </row>
    <row r="25" spans="1:9" ht="32.25" customHeight="1" x14ac:dyDescent="0.3">
      <c r="A25" s="22"/>
      <c r="B25" s="60" t="s">
        <v>26</v>
      </c>
      <c r="C25" s="57" t="s">
        <v>31</v>
      </c>
      <c r="D25" s="23"/>
      <c r="E25" s="58">
        <f>SUM(E15:E19)</f>
        <v>0</v>
      </c>
      <c r="F25" s="59">
        <f>C24</f>
        <v>0</v>
      </c>
    </row>
    <row r="26" spans="1:9" x14ac:dyDescent="0.25">
      <c r="A26" s="5" t="str">
        <f>IF(E25=F25,"","Deben coincidir el importe total del presupuesto aceptado y el importe total del presupuesto modificado")</f>
        <v/>
      </c>
      <c r="B26" s="5"/>
      <c r="C26" s="5"/>
      <c r="D26" s="5"/>
    </row>
    <row r="47" spans="1:9" x14ac:dyDescent="0.25">
      <c r="A47" s="4"/>
      <c r="B47" s="4"/>
      <c r="C47" s="4"/>
      <c r="D47" s="4"/>
      <c r="E47" s="4"/>
      <c r="F47" s="4"/>
      <c r="G47" s="4"/>
      <c r="H47" s="4"/>
      <c r="I47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</sheetData>
  <sheetProtection password="CD7A" sheet="1" objects="1" scenarios="1" selectLockedCells="1"/>
  <mergeCells count="4">
    <mergeCell ref="H1:I1"/>
    <mergeCell ref="H2:I2"/>
    <mergeCell ref="A1:B1"/>
    <mergeCell ref="A2:B2"/>
  </mergeCells>
  <pageMargins left="0.47244094488188981" right="0.31496062992125984" top="0.74803149606299213" bottom="0.55118110236220474" header="0.31496062992125984" footer="0.39370078740157483"/>
  <pageSetup paperSize="9" scale="60" orientation="landscape" r:id="rId1"/>
  <headerFooter>
    <oddFooter>&amp;R&amp;"Verdana,Cursiva"&amp;8&amp;K00-033Dirección General de Cultura-Institución Príncipe de Viana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Presupuestarias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x002133</dc:creator>
  <cp:lastModifiedBy>x002133</cp:lastModifiedBy>
  <cp:lastPrinted>2023-05-02T07:23:50Z</cp:lastPrinted>
  <dcterms:created xsi:type="dcterms:W3CDTF">2023-03-30T11:06:04Z</dcterms:created>
  <dcterms:modified xsi:type="dcterms:W3CDTF">2025-03-03T10:03:10Z</dcterms:modified>
</cp:coreProperties>
</file>