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entcs01srv04\G0124006\DATOS\2025\CONVOCATORIAS DE AYUDAS 2025\GENERAZINEMA 2025\GENERAZINEMA INCUBADORAS\Tramites-Portal Web Formularios\"/>
    </mc:Choice>
  </mc:AlternateContent>
  <bookViews>
    <workbookView xWindow="-105" yWindow="-105" windowWidth="23250" windowHeight="12570"/>
  </bookViews>
  <sheets>
    <sheet name="Instrucciones" sheetId="16" r:id="rId1"/>
    <sheet name="PRESUPUESTO TOTAL" sheetId="27" r:id="rId2"/>
    <sheet name=" PTO. PERIODO SUBVENCIONABLE" sheetId="28" r:id="rId3"/>
    <sheet name="GASTOS SALARIALES Y DE SS" sheetId="24" r:id="rId4"/>
    <sheet name="NOTAS" sheetId="13" r:id="rId5"/>
    <sheet name="FINANCIACIÓN GARANTIZADA" sheetId="19" r:id="rId6"/>
    <sheet name="PRESUPUESTO ACEPTADO" sheetId="20" r:id="rId7"/>
    <sheet name="Anexo I.A. Solicitud" sheetId="21" r:id="rId8"/>
    <sheet name="Anexo I. B. Memoria" sheetId="23" r:id="rId9"/>
    <sheet name="DATOS" sheetId="29" state="hidden" r:id="rId10"/>
  </sheets>
  <calcPr calcId="162913"/>
</workbook>
</file>

<file path=xl/calcChain.xml><?xml version="1.0" encoding="utf-8"?>
<calcChain xmlns="http://schemas.openxmlformats.org/spreadsheetml/2006/main">
  <c r="J80" i="21" l="1"/>
  <c r="B22" i="21"/>
  <c r="C9" i="28"/>
  <c r="C6" i="28"/>
  <c r="J155" i="28" l="1"/>
  <c r="C29" i="21" l="1"/>
  <c r="C28" i="21"/>
  <c r="X87" i="29" l="1"/>
  <c r="X85" i="29" s="1"/>
  <c r="X88" i="29"/>
  <c r="X89" i="29"/>
  <c r="X90" i="29"/>
  <c r="X91" i="29"/>
  <c r="X86" i="29"/>
  <c r="X77" i="29"/>
  <c r="X78" i="29"/>
  <c r="X76" i="29" s="1"/>
  <c r="X79" i="29"/>
  <c r="Y79" i="29" s="1"/>
  <c r="X80" i="29"/>
  <c r="X81" i="29"/>
  <c r="X82" i="29"/>
  <c r="W78" i="29"/>
  <c r="W79" i="29"/>
  <c r="W80" i="29"/>
  <c r="W81" i="29"/>
  <c r="W82" i="29"/>
  <c r="W77" i="29"/>
  <c r="X68" i="29"/>
  <c r="X69" i="29"/>
  <c r="X67" i="29" s="1"/>
  <c r="X70" i="29"/>
  <c r="X71" i="29"/>
  <c r="X72" i="29"/>
  <c r="X73" i="29"/>
  <c r="W69" i="29"/>
  <c r="W70" i="29"/>
  <c r="W71" i="29"/>
  <c r="Y71" i="29" s="1"/>
  <c r="W72" i="29"/>
  <c r="Y72" i="29" s="1"/>
  <c r="W73" i="29"/>
  <c r="W68" i="29"/>
  <c r="X61" i="29"/>
  <c r="X62" i="29"/>
  <c r="X63" i="29"/>
  <c r="X64" i="29"/>
  <c r="X60" i="29"/>
  <c r="X53" i="29"/>
  <c r="X54" i="29"/>
  <c r="X55" i="29"/>
  <c r="X51" i="29" s="1"/>
  <c r="X56" i="29"/>
  <c r="X52" i="29"/>
  <c r="X47" i="29"/>
  <c r="X48" i="29"/>
  <c r="X46" i="29"/>
  <c r="X45" i="29" s="1"/>
  <c r="R87" i="29"/>
  <c r="R88" i="29"/>
  <c r="R89" i="29"/>
  <c r="R90" i="29"/>
  <c r="R91" i="29"/>
  <c r="R86" i="29"/>
  <c r="Q89" i="29"/>
  <c r="Q90" i="29"/>
  <c r="Q91" i="29"/>
  <c r="Q88" i="29"/>
  <c r="R79" i="29"/>
  <c r="R80" i="29"/>
  <c r="R81" i="29"/>
  <c r="R82" i="29"/>
  <c r="R78" i="29"/>
  <c r="Q79" i="29"/>
  <c r="Q80" i="29"/>
  <c r="Q81" i="29"/>
  <c r="Q82" i="29"/>
  <c r="Q78" i="29"/>
  <c r="R69" i="29"/>
  <c r="R70" i="29"/>
  <c r="R71" i="29"/>
  <c r="R72" i="29"/>
  <c r="R73" i="29"/>
  <c r="R68" i="29"/>
  <c r="Q69" i="29"/>
  <c r="Q70" i="29"/>
  <c r="Q71" i="29"/>
  <c r="Q72" i="29"/>
  <c r="Q73" i="29"/>
  <c r="Q68" i="29"/>
  <c r="R61" i="29"/>
  <c r="R62" i="29"/>
  <c r="R63" i="29"/>
  <c r="R64" i="29"/>
  <c r="R60" i="29"/>
  <c r="Q61" i="29"/>
  <c r="Q62" i="29"/>
  <c r="Q63" i="29"/>
  <c r="Q64" i="29"/>
  <c r="Q60" i="29"/>
  <c r="R53" i="29"/>
  <c r="R54" i="29"/>
  <c r="R55" i="29"/>
  <c r="R56" i="29"/>
  <c r="R52" i="29"/>
  <c r="Q53" i="29"/>
  <c r="Q54" i="29"/>
  <c r="Q55" i="29"/>
  <c r="Q56" i="29"/>
  <c r="Q52" i="29"/>
  <c r="R47" i="29"/>
  <c r="R48" i="29"/>
  <c r="R46" i="29"/>
  <c r="Q47" i="29"/>
  <c r="Q48" i="29"/>
  <c r="Q46" i="29"/>
  <c r="Y82" i="29"/>
  <c r="Y81" i="29"/>
  <c r="Y80" i="29"/>
  <c r="W76" i="29"/>
  <c r="Y73" i="29"/>
  <c r="Y70" i="29"/>
  <c r="Y69" i="29"/>
  <c r="Y68" i="29"/>
  <c r="N89" i="29"/>
  <c r="N90" i="29"/>
  <c r="N91" i="29"/>
  <c r="M89" i="29"/>
  <c r="M90" i="29"/>
  <c r="M91" i="29"/>
  <c r="N88" i="29"/>
  <c r="M88" i="29"/>
  <c r="N82" i="29"/>
  <c r="N83" i="29"/>
  <c r="N84" i="29"/>
  <c r="M82" i="29"/>
  <c r="M83" i="29"/>
  <c r="M84" i="29"/>
  <c r="N81" i="29"/>
  <c r="M81" i="29"/>
  <c r="N75" i="29"/>
  <c r="N76" i="29"/>
  <c r="N77" i="29"/>
  <c r="N74" i="29"/>
  <c r="M75" i="29"/>
  <c r="M76" i="29"/>
  <c r="M77" i="29"/>
  <c r="M74" i="29"/>
  <c r="N20" i="29"/>
  <c r="N21" i="29"/>
  <c r="N22" i="29"/>
  <c r="N23" i="29"/>
  <c r="N27" i="29"/>
  <c r="N28" i="29"/>
  <c r="N29" i="29"/>
  <c r="N30" i="29"/>
  <c r="N31" i="29"/>
  <c r="N32" i="29"/>
  <c r="N33" i="29"/>
  <c r="N37" i="29"/>
  <c r="N38" i="29"/>
  <c r="N39" i="29"/>
  <c r="N40" i="29"/>
  <c r="N41" i="29"/>
  <c r="N42" i="29"/>
  <c r="N43" i="29"/>
  <c r="N47" i="29"/>
  <c r="N48" i="29"/>
  <c r="N49" i="29"/>
  <c r="N50" i="29"/>
  <c r="N51" i="29"/>
  <c r="N52" i="29"/>
  <c r="N53" i="29"/>
  <c r="N57" i="29"/>
  <c r="N58" i="29"/>
  <c r="N59" i="29"/>
  <c r="N60" i="29"/>
  <c r="N64" i="29"/>
  <c r="N65" i="29"/>
  <c r="M20" i="29"/>
  <c r="M21" i="29"/>
  <c r="M22" i="29"/>
  <c r="M23" i="29"/>
  <c r="M27" i="29"/>
  <c r="M28" i="29"/>
  <c r="M29" i="29"/>
  <c r="M30" i="29"/>
  <c r="M31" i="29"/>
  <c r="M32" i="29"/>
  <c r="M33" i="29"/>
  <c r="M37" i="29"/>
  <c r="M38" i="29"/>
  <c r="M39" i="29"/>
  <c r="M40" i="29"/>
  <c r="M41" i="29"/>
  <c r="M42" i="29"/>
  <c r="M43" i="29"/>
  <c r="M47" i="29"/>
  <c r="M48" i="29"/>
  <c r="M49" i="29"/>
  <c r="M50" i="29"/>
  <c r="M51" i="29"/>
  <c r="M52" i="29"/>
  <c r="M53" i="29"/>
  <c r="M57" i="29"/>
  <c r="M58" i="29"/>
  <c r="M59" i="29"/>
  <c r="M60" i="29"/>
  <c r="M64" i="29"/>
  <c r="M65" i="29"/>
  <c r="B89" i="29"/>
  <c r="B90" i="29"/>
  <c r="B91" i="29"/>
  <c r="B88" i="29"/>
  <c r="B82" i="29"/>
  <c r="B83" i="29"/>
  <c r="B84" i="29"/>
  <c r="B81" i="29"/>
  <c r="B75" i="29"/>
  <c r="B76" i="29"/>
  <c r="B77" i="29"/>
  <c r="B74" i="29"/>
  <c r="K88" i="29"/>
  <c r="K89" i="29"/>
  <c r="K90" i="29"/>
  <c r="K91" i="29"/>
  <c r="J89" i="29"/>
  <c r="J90" i="29"/>
  <c r="J91" i="29"/>
  <c r="J88" i="29"/>
  <c r="J87" i="29" s="1"/>
  <c r="J82" i="29"/>
  <c r="K82" i="29"/>
  <c r="J83" i="29"/>
  <c r="K83" i="29"/>
  <c r="K80" i="29" s="1"/>
  <c r="J84" i="29"/>
  <c r="K84" i="29"/>
  <c r="K81" i="29"/>
  <c r="J81" i="29"/>
  <c r="J80" i="29" s="1"/>
  <c r="K73" i="29"/>
  <c r="K74" i="29"/>
  <c r="K75" i="29"/>
  <c r="K76" i="29"/>
  <c r="K77" i="29"/>
  <c r="J75" i="29"/>
  <c r="J76" i="29"/>
  <c r="J73" i="29" s="1"/>
  <c r="J77" i="29"/>
  <c r="J74" i="29"/>
  <c r="J70" i="29"/>
  <c r="J68" i="29" s="1"/>
  <c r="K70" i="29"/>
  <c r="K69" i="29"/>
  <c r="K68" i="29" s="1"/>
  <c r="J69" i="29"/>
  <c r="J65" i="29"/>
  <c r="J63" i="29" s="1"/>
  <c r="K65" i="29"/>
  <c r="K64" i="29"/>
  <c r="K63" i="29" s="1"/>
  <c r="J64" i="29"/>
  <c r="J58" i="29"/>
  <c r="K58" i="29"/>
  <c r="J59" i="29"/>
  <c r="K59" i="29"/>
  <c r="J60" i="29"/>
  <c r="K60" i="29"/>
  <c r="K57" i="29"/>
  <c r="K56" i="29" s="1"/>
  <c r="J57" i="29"/>
  <c r="J56" i="29" s="1"/>
  <c r="J48" i="29"/>
  <c r="L48" i="29" s="1"/>
  <c r="K48" i="29"/>
  <c r="J49" i="29"/>
  <c r="L49" i="29" s="1"/>
  <c r="K49" i="29"/>
  <c r="J50" i="29"/>
  <c r="K50" i="29"/>
  <c r="J51" i="29"/>
  <c r="K51" i="29"/>
  <c r="J52" i="29"/>
  <c r="L52" i="29" s="1"/>
  <c r="K52" i="29"/>
  <c r="J53" i="29"/>
  <c r="K53" i="29"/>
  <c r="K47" i="29"/>
  <c r="K46" i="29" s="1"/>
  <c r="J47" i="29"/>
  <c r="J46" i="29" s="1"/>
  <c r="K36" i="29"/>
  <c r="K37" i="29"/>
  <c r="K38" i="29"/>
  <c r="K39" i="29"/>
  <c r="K40" i="29"/>
  <c r="K41" i="29"/>
  <c r="K42" i="29"/>
  <c r="K43" i="29"/>
  <c r="J38" i="29"/>
  <c r="J39" i="29"/>
  <c r="J36" i="29" s="1"/>
  <c r="J40" i="29"/>
  <c r="L40" i="29" s="1"/>
  <c r="J41" i="29"/>
  <c r="L41" i="29" s="1"/>
  <c r="J42" i="29"/>
  <c r="J43" i="29"/>
  <c r="J37" i="29"/>
  <c r="J28" i="29"/>
  <c r="K28" i="29"/>
  <c r="J29" i="29"/>
  <c r="K29" i="29"/>
  <c r="J30" i="29"/>
  <c r="L30" i="29" s="1"/>
  <c r="K30" i="29"/>
  <c r="J31" i="29"/>
  <c r="K31" i="29"/>
  <c r="J32" i="29"/>
  <c r="L32" i="29" s="1"/>
  <c r="K32" i="29"/>
  <c r="J33" i="29"/>
  <c r="K33" i="29"/>
  <c r="L33" i="29" s="1"/>
  <c r="K27" i="29"/>
  <c r="K26" i="29" s="1"/>
  <c r="J27" i="29"/>
  <c r="L27" i="29" s="1"/>
  <c r="J21" i="29"/>
  <c r="L21" i="29" s="1"/>
  <c r="K21" i="29"/>
  <c r="J22" i="29"/>
  <c r="L22" i="29" s="1"/>
  <c r="K22" i="29"/>
  <c r="J23" i="29"/>
  <c r="L23" i="29" s="1"/>
  <c r="K23" i="29"/>
  <c r="K20" i="29"/>
  <c r="J20" i="29"/>
  <c r="J19" i="29" s="1"/>
  <c r="L84" i="29"/>
  <c r="L82" i="29"/>
  <c r="L53" i="29"/>
  <c r="L51" i="29"/>
  <c r="L50" i="29"/>
  <c r="L43" i="29"/>
  <c r="L42" i="29"/>
  <c r="L39" i="29"/>
  <c r="L38" i="29"/>
  <c r="L29" i="29"/>
  <c r="L28" i="29" l="1"/>
  <c r="K19" i="29"/>
  <c r="K87" i="29"/>
  <c r="Y77" i="29"/>
  <c r="Y78" i="29"/>
  <c r="Y83" i="29"/>
  <c r="Q83" i="29" s="1"/>
  <c r="W67" i="29"/>
  <c r="X59" i="29"/>
  <c r="X94" i="29"/>
  <c r="K94" i="29"/>
  <c r="J94" i="29"/>
  <c r="L83" i="29"/>
  <c r="L65" i="29"/>
  <c r="J26" i="29"/>
  <c r="L77" i="29"/>
  <c r="L76" i="29"/>
  <c r="L31" i="29"/>
  <c r="L70" i="29"/>
  <c r="L91" i="29"/>
  <c r="L88" i="29"/>
  <c r="L90" i="29"/>
  <c r="L89" i="29"/>
  <c r="L81" i="29"/>
  <c r="L74" i="29"/>
  <c r="L75" i="29"/>
  <c r="L69" i="29"/>
  <c r="L64" i="29"/>
  <c r="L47" i="29"/>
  <c r="L37" i="29"/>
  <c r="L20" i="29"/>
  <c r="I14" i="20"/>
  <c r="W23" i="29" s="1"/>
  <c r="I12" i="20"/>
  <c r="W21" i="29" s="1"/>
  <c r="H13" i="20"/>
  <c r="V22" i="29" s="1"/>
  <c r="F11" i="19"/>
  <c r="J58" i="24"/>
  <c r="M88" i="28"/>
  <c r="M87" i="28"/>
  <c r="M86" i="28"/>
  <c r="M85" i="28"/>
  <c r="L84" i="28"/>
  <c r="N87" i="29" s="1"/>
  <c r="K84" i="28"/>
  <c r="M81" i="28"/>
  <c r="M80" i="28"/>
  <c r="M79" i="28"/>
  <c r="M78" i="28"/>
  <c r="L77" i="28"/>
  <c r="K77" i="28"/>
  <c r="M74" i="28"/>
  <c r="M73" i="28"/>
  <c r="M72" i="28"/>
  <c r="M71" i="28"/>
  <c r="L70" i="28"/>
  <c r="N73" i="29" s="1"/>
  <c r="K70" i="28"/>
  <c r="M73" i="29" s="1"/>
  <c r="M64" i="28"/>
  <c r="M63" i="28"/>
  <c r="L62" i="28"/>
  <c r="N63" i="29" s="1"/>
  <c r="K62" i="28"/>
  <c r="M63" i="29" s="1"/>
  <c r="L55" i="28"/>
  <c r="N56" i="29" s="1"/>
  <c r="K55" i="28"/>
  <c r="M56" i="29" s="1"/>
  <c r="M52" i="28"/>
  <c r="M51" i="28"/>
  <c r="M50" i="28"/>
  <c r="M49" i="28"/>
  <c r="M48" i="28"/>
  <c r="M47" i="28"/>
  <c r="M46" i="28"/>
  <c r="L45" i="28"/>
  <c r="N46" i="29" s="1"/>
  <c r="K45" i="28"/>
  <c r="M46" i="29" s="1"/>
  <c r="M42" i="28"/>
  <c r="M41" i="28"/>
  <c r="M40" i="28"/>
  <c r="M39" i="28"/>
  <c r="M38" i="28"/>
  <c r="M37" i="28"/>
  <c r="M36" i="28"/>
  <c r="L35" i="28"/>
  <c r="N36" i="29" s="1"/>
  <c r="K35" i="28"/>
  <c r="M36" i="29" s="1"/>
  <c r="M32" i="28"/>
  <c r="M31" i="28"/>
  <c r="M30" i="28"/>
  <c r="M29" i="28"/>
  <c r="M28" i="28"/>
  <c r="M27" i="28"/>
  <c r="M26" i="28"/>
  <c r="L25" i="28"/>
  <c r="N26" i="29" s="1"/>
  <c r="K25" i="28"/>
  <c r="M26" i="29" s="1"/>
  <c r="M22" i="28"/>
  <c r="M21" i="28"/>
  <c r="M20" i="28"/>
  <c r="M19" i="28"/>
  <c r="M91" i="28" s="1"/>
  <c r="C91" i="28" s="1"/>
  <c r="L18" i="28"/>
  <c r="N19" i="29" s="1"/>
  <c r="K18" i="28"/>
  <c r="M19" i="29" s="1"/>
  <c r="K6" i="24"/>
  <c r="K8" i="24"/>
  <c r="K13" i="24"/>
  <c r="K18" i="24"/>
  <c r="K19" i="24"/>
  <c r="K20" i="24"/>
  <c r="K25" i="24"/>
  <c r="K30" i="24"/>
  <c r="K31" i="24"/>
  <c r="K36" i="24"/>
  <c r="I6" i="24"/>
  <c r="I7" i="24"/>
  <c r="I8" i="24"/>
  <c r="I9" i="24"/>
  <c r="K9" i="24" s="1"/>
  <c r="I10" i="24"/>
  <c r="K10" i="24" s="1"/>
  <c r="I11" i="24"/>
  <c r="K11" i="24" s="1"/>
  <c r="I12" i="24"/>
  <c r="K12" i="24" s="1"/>
  <c r="I13" i="24"/>
  <c r="I14" i="24"/>
  <c r="K14" i="24" s="1"/>
  <c r="I15" i="24"/>
  <c r="K15" i="24" s="1"/>
  <c r="I16" i="24"/>
  <c r="K16" i="24" s="1"/>
  <c r="I17" i="24"/>
  <c r="K17" i="24" s="1"/>
  <c r="I18" i="24"/>
  <c r="I19" i="24"/>
  <c r="I20" i="24"/>
  <c r="I21" i="24"/>
  <c r="K21" i="24" s="1"/>
  <c r="I22" i="24"/>
  <c r="K22" i="24" s="1"/>
  <c r="I23" i="24"/>
  <c r="K23" i="24" s="1"/>
  <c r="I24" i="24"/>
  <c r="K24" i="24" s="1"/>
  <c r="I25" i="24"/>
  <c r="I26" i="24"/>
  <c r="K26" i="24" s="1"/>
  <c r="I27" i="24"/>
  <c r="K27" i="24" s="1"/>
  <c r="I28" i="24"/>
  <c r="K28" i="24" s="1"/>
  <c r="I37" i="24"/>
  <c r="K37" i="24" s="1"/>
  <c r="I36" i="24"/>
  <c r="I35" i="24"/>
  <c r="K35" i="24" s="1"/>
  <c r="I34" i="24"/>
  <c r="K34" i="24" s="1"/>
  <c r="I33" i="24"/>
  <c r="K33" i="24" s="1"/>
  <c r="I32" i="24"/>
  <c r="K32" i="24" s="1"/>
  <c r="I31" i="24"/>
  <c r="I30" i="24"/>
  <c r="I29" i="24"/>
  <c r="K29" i="24" s="1"/>
  <c r="I5" i="24"/>
  <c r="K5" i="24" s="1"/>
  <c r="M76" i="27"/>
  <c r="M75" i="27"/>
  <c r="M74" i="27"/>
  <c r="M73" i="27"/>
  <c r="M90" i="27"/>
  <c r="M89" i="27"/>
  <c r="M88" i="27"/>
  <c r="M87" i="27"/>
  <c r="M81" i="27"/>
  <c r="M82" i="27"/>
  <c r="M83" i="27"/>
  <c r="M80" i="27"/>
  <c r="L86" i="27"/>
  <c r="K86" i="27"/>
  <c r="L79" i="27"/>
  <c r="K79" i="27"/>
  <c r="M69" i="27"/>
  <c r="M64" i="27"/>
  <c r="M63" i="27"/>
  <c r="M68" i="27"/>
  <c r="L67" i="27"/>
  <c r="K67" i="27"/>
  <c r="L72" i="27"/>
  <c r="K72" i="27"/>
  <c r="M68" i="29" l="1"/>
  <c r="K67" i="28"/>
  <c r="H19" i="20"/>
  <c r="V28" i="29" s="1"/>
  <c r="S28" i="29" s="1"/>
  <c r="R34" i="29" s="1"/>
  <c r="I19" i="20"/>
  <c r="W28" i="29" s="1"/>
  <c r="M87" i="29"/>
  <c r="H18" i="20"/>
  <c r="V27" i="29" s="1"/>
  <c r="S27" i="29" s="1"/>
  <c r="R33" i="29" s="1"/>
  <c r="N80" i="29"/>
  <c r="I18" i="20"/>
  <c r="W27" i="29" s="1"/>
  <c r="M80" i="29"/>
  <c r="H17" i="20"/>
  <c r="V26" i="29" s="1"/>
  <c r="S26" i="29" s="1"/>
  <c r="R32" i="29" s="1"/>
  <c r="I17" i="20"/>
  <c r="W26" i="29" s="1"/>
  <c r="H14" i="20"/>
  <c r="V23" i="29" s="1"/>
  <c r="I13" i="20"/>
  <c r="W22" i="29" s="1"/>
  <c r="H12" i="20"/>
  <c r="V21" i="29" s="1"/>
  <c r="H11" i="20"/>
  <c r="V20" i="29" s="1"/>
  <c r="I11" i="20"/>
  <c r="W20" i="29" s="1"/>
  <c r="H10" i="20"/>
  <c r="V19" i="29" s="1"/>
  <c r="I10" i="20"/>
  <c r="W19" i="29" s="1"/>
  <c r="H9" i="20"/>
  <c r="V18" i="29" s="1"/>
  <c r="I9" i="20"/>
  <c r="W18" i="29" s="1"/>
  <c r="I16" i="20"/>
  <c r="W25" i="29" s="1"/>
  <c r="K7" i="24"/>
  <c r="K91" i="28"/>
  <c r="M27" i="27"/>
  <c r="M28" i="27"/>
  <c r="M29" i="27"/>
  <c r="M30" i="27"/>
  <c r="M31" i="27"/>
  <c r="M32" i="27"/>
  <c r="M26" i="27"/>
  <c r="M20" i="27"/>
  <c r="M21" i="27"/>
  <c r="M22" i="27"/>
  <c r="M36" i="27"/>
  <c r="M37" i="27"/>
  <c r="M38" i="27"/>
  <c r="M39" i="27"/>
  <c r="M40" i="27"/>
  <c r="M41" i="27"/>
  <c r="M47" i="27"/>
  <c r="M48" i="27"/>
  <c r="M49" i="27"/>
  <c r="M50" i="27"/>
  <c r="M51" i="27"/>
  <c r="M52" i="27"/>
  <c r="L45" i="27"/>
  <c r="K45" i="27"/>
  <c r="K35" i="27"/>
  <c r="K25" i="27"/>
  <c r="L35" i="27"/>
  <c r="L18" i="27"/>
  <c r="L96" i="27" s="1"/>
  <c r="L25" i="27"/>
  <c r="M94" i="29" l="1"/>
  <c r="V24" i="29"/>
  <c r="W24" i="29"/>
  <c r="F9" i="29"/>
  <c r="E9" i="29"/>
  <c r="D9" i="29"/>
  <c r="F6" i="29"/>
  <c r="D6" i="29"/>
  <c r="K138" i="28" l="1"/>
  <c r="K137" i="28"/>
  <c r="K136" i="28"/>
  <c r="K135" i="28"/>
  <c r="K134" i="28"/>
  <c r="K133" i="28"/>
  <c r="K125" i="28"/>
  <c r="K126" i="28"/>
  <c r="K127" i="28"/>
  <c r="K128" i="28"/>
  <c r="K129" i="28"/>
  <c r="K124" i="28"/>
  <c r="B12" i="29" l="1"/>
  <c r="M46" i="27"/>
  <c r="M42" i="27"/>
  <c r="K18" i="27"/>
  <c r="K96" i="27" s="1"/>
  <c r="K55" i="27"/>
  <c r="L62" i="27"/>
  <c r="K62" i="27"/>
  <c r="B9" i="29"/>
  <c r="C12" i="29"/>
  <c r="I9" i="29"/>
  <c r="H9" i="29"/>
  <c r="C9" i="29"/>
  <c r="I6" i="29"/>
  <c r="H6" i="29"/>
  <c r="E6" i="29"/>
  <c r="C6" i="29"/>
  <c r="B6" i="29"/>
  <c r="L55" i="27"/>
  <c r="J141" i="28"/>
  <c r="I132" i="28"/>
  <c r="J132" i="28"/>
  <c r="I123" i="28"/>
  <c r="J123" i="28"/>
  <c r="J115" i="28"/>
  <c r="J107" i="28"/>
  <c r="J101" i="28"/>
  <c r="M19" i="27"/>
  <c r="G39" i="19"/>
  <c r="G40" i="19"/>
  <c r="G41" i="19"/>
  <c r="G42" i="19"/>
  <c r="G43" i="19"/>
  <c r="G44" i="19"/>
  <c r="G45" i="19"/>
  <c r="G46" i="19"/>
  <c r="G47" i="19"/>
  <c r="G38" i="19"/>
  <c r="G26" i="19"/>
  <c r="G27" i="19"/>
  <c r="G28" i="19"/>
  <c r="G29" i="19"/>
  <c r="G30" i="19"/>
  <c r="G31" i="19"/>
  <c r="G32" i="19"/>
  <c r="G33" i="19"/>
  <c r="G34" i="19"/>
  <c r="G25" i="19"/>
  <c r="H50" i="19" s="1"/>
  <c r="C50" i="19" s="1"/>
  <c r="I39" i="24"/>
  <c r="K39" i="24" s="1"/>
  <c r="I40" i="24"/>
  <c r="K40" i="24" s="1"/>
  <c r="I41" i="24"/>
  <c r="K41" i="24" s="1"/>
  <c r="I42" i="24"/>
  <c r="K42" i="24" s="1"/>
  <c r="I43" i="24"/>
  <c r="K43" i="24" s="1"/>
  <c r="I44" i="24"/>
  <c r="K44" i="24" s="1"/>
  <c r="I45" i="24"/>
  <c r="K45" i="24" s="1"/>
  <c r="I46" i="24"/>
  <c r="K46" i="24" s="1"/>
  <c r="I47" i="24"/>
  <c r="K47" i="24" s="1"/>
  <c r="I48" i="24"/>
  <c r="K48" i="24" s="1"/>
  <c r="I49" i="24"/>
  <c r="K49" i="24" s="1"/>
  <c r="I50" i="24"/>
  <c r="K50" i="24" s="1"/>
  <c r="I51" i="24"/>
  <c r="K51" i="24" s="1"/>
  <c r="I52" i="24"/>
  <c r="K52" i="24" s="1"/>
  <c r="I53" i="24"/>
  <c r="K53" i="24" s="1"/>
  <c r="I54" i="24"/>
  <c r="K54" i="24" s="1"/>
  <c r="I55" i="24"/>
  <c r="K55" i="24" s="1"/>
  <c r="I56" i="24"/>
  <c r="K56" i="24" s="1"/>
  <c r="I57" i="24"/>
  <c r="K57" i="24" s="1"/>
  <c r="I38" i="24"/>
  <c r="F60" i="19"/>
  <c r="F62" i="19" s="1"/>
  <c r="F48" i="19"/>
  <c r="E48" i="19"/>
  <c r="F35" i="19"/>
  <c r="E35" i="19"/>
  <c r="F20" i="19"/>
  <c r="E49" i="19"/>
  <c r="F49" i="19"/>
  <c r="K38" i="24" l="1"/>
  <c r="K58" i="24" s="1"/>
  <c r="B59" i="24" s="1"/>
  <c r="I58" i="24"/>
  <c r="L67" i="28" s="1"/>
  <c r="K139" i="28"/>
  <c r="C139" i="28" s="1"/>
  <c r="M93" i="27"/>
  <c r="C93" i="27" s="1"/>
  <c r="L24" i="21"/>
  <c r="J150" i="28"/>
  <c r="J156" i="28" s="1"/>
  <c r="G157" i="28" s="1"/>
  <c r="D6" i="23"/>
  <c r="H16" i="20" l="1"/>
  <c r="V25" i="29" s="1"/>
  <c r="S25" i="29" s="1"/>
  <c r="R31" i="29" s="1"/>
  <c r="F63" i="19"/>
  <c r="L173" i="23" s="1"/>
  <c r="I15" i="20"/>
  <c r="H15" i="20"/>
  <c r="E18" i="20" l="1"/>
  <c r="H24" i="20" s="1"/>
  <c r="V33" i="29" s="1"/>
  <c r="E19" i="20"/>
  <c r="N68" i="29"/>
  <c r="N94" i="29" s="1"/>
  <c r="L91" i="28"/>
  <c r="E16" i="20"/>
  <c r="H22" i="20" s="1"/>
  <c r="V31" i="29" s="1"/>
  <c r="S31" i="29" s="1"/>
  <c r="E17" i="20"/>
  <c r="H25" i="20" l="1"/>
  <c r="D25" i="20"/>
  <c r="D24" i="20"/>
  <c r="D23" i="20"/>
  <c r="H23" i="20"/>
  <c r="V32" i="29" s="1"/>
  <c r="S32" i="29" s="1"/>
  <c r="S33" i="29" s="1"/>
  <c r="D22" i="20"/>
  <c r="E22" i="20"/>
  <c r="V34" i="29" l="1"/>
  <c r="S34" i="29" s="1"/>
  <c r="V35" i="29" s="1"/>
  <c r="I25" i="20"/>
  <c r="W34" i="29" s="1"/>
  <c r="E23" i="20"/>
  <c r="E24" i="20" s="1"/>
  <c r="I23" i="20"/>
  <c r="W32" i="29" s="1"/>
  <c r="I22" i="20"/>
  <c r="W31" i="29" s="1"/>
  <c r="T31" i="29" s="1"/>
  <c r="I24" i="20"/>
  <c r="W33" i="29" s="1"/>
  <c r="T32" i="29" l="1"/>
  <c r="T33" i="29" s="1"/>
  <c r="T34" i="29" s="1"/>
  <c r="W35" i="29" s="1"/>
  <c r="E25" i="20"/>
  <c r="H26" i="20" s="1"/>
  <c r="L25" i="21" s="1"/>
  <c r="F22" i="20"/>
  <c r="F23" i="20" s="1"/>
  <c r="F24" i="20" s="1"/>
  <c r="L27" i="21" l="1"/>
  <c r="F25" i="20"/>
  <c r="I26" i="20" s="1"/>
</calcChain>
</file>

<file path=xl/comments1.xml><?xml version="1.0" encoding="utf-8"?>
<comments xmlns="http://schemas.openxmlformats.org/spreadsheetml/2006/main">
  <authors>
    <author>x080451</author>
  </authors>
  <commentList>
    <comment ref="K16" authorId="0" shapeId="0">
      <text>
        <r>
          <rPr>
            <b/>
            <sz val="9"/>
            <color indexed="81"/>
            <rFont val="Tahoma"/>
            <family val="2"/>
          </rPr>
          <t>Aclaración:</t>
        </r>
        <r>
          <rPr>
            <sz val="9"/>
            <color indexed="81"/>
            <rFont val="Tahoma"/>
            <family val="2"/>
          </rPr>
          <t xml:space="preserve">
Si el gasto previsto va a ser facturado por empresa con domicilio en Navarra.</t>
        </r>
      </text>
    </comment>
  </commentList>
</comments>
</file>

<file path=xl/comments2.xml><?xml version="1.0" encoding="utf-8"?>
<comments xmlns="http://schemas.openxmlformats.org/spreadsheetml/2006/main">
  <authors>
    <author>x080451</author>
    <author>Usuario</author>
  </authors>
  <commentList>
    <comment ref="K16" authorId="0" shapeId="0">
      <text>
        <r>
          <rPr>
            <b/>
            <sz val="9"/>
            <color indexed="81"/>
            <rFont val="Tahoma"/>
            <family val="2"/>
          </rPr>
          <t>Aclaración:</t>
        </r>
        <r>
          <rPr>
            <sz val="9"/>
            <color indexed="81"/>
            <rFont val="Tahoma"/>
            <family val="2"/>
          </rPr>
          <t xml:space="preserve">
Si el gasto previsto va a ser facturado por empresa con domicilio en Navarra.</t>
        </r>
      </text>
    </comment>
    <comment ref="I122" authorId="1" shapeId="0">
      <text>
        <r>
          <rPr>
            <b/>
            <sz val="9"/>
            <color indexed="81"/>
            <rFont val="Tahoma"/>
            <family val="2"/>
          </rPr>
          <t>Aclaración:</t>
        </r>
        <r>
          <rPr>
            <sz val="9"/>
            <color indexed="81"/>
            <rFont val="Tahoma"/>
            <family val="2"/>
          </rPr>
          <t xml:space="preserve">
Concedida aunque no se haya recibido / cobrado el importe de la ayuda</t>
        </r>
      </text>
    </comment>
    <comment ref="I131" authorId="1" shapeId="0">
      <text>
        <r>
          <rPr>
            <b/>
            <sz val="9"/>
            <color indexed="81"/>
            <rFont val="Tahoma"/>
            <family val="2"/>
          </rPr>
          <t>Aclaración:</t>
        </r>
        <r>
          <rPr>
            <sz val="9"/>
            <color indexed="81"/>
            <rFont val="Tahoma"/>
            <family val="2"/>
          </rPr>
          <t xml:space="preserve">
Concedida aunque no se haya recibido / cobrado el importe de la ayuda</t>
        </r>
      </text>
    </comment>
  </commentList>
</comments>
</file>

<file path=xl/comments3.xml><?xml version="1.0" encoding="utf-8"?>
<comments xmlns="http://schemas.openxmlformats.org/spreadsheetml/2006/main">
  <authors>
    <author>x080451</author>
  </authors>
  <commentList>
    <comment ref="C4" authorId="0" shapeId="0">
      <text>
        <r>
          <rPr>
            <b/>
            <sz val="9"/>
            <color indexed="81"/>
            <rFont val="Tahoma"/>
            <family val="2"/>
          </rPr>
          <t>Aclaración:</t>
        </r>
        <r>
          <rPr>
            <sz val="9"/>
            <color indexed="81"/>
            <rFont val="Tahoma"/>
            <family val="2"/>
          </rPr>
          <t xml:space="preserve">
Indicar si se trata de contrato fijo o temporal</t>
        </r>
      </text>
    </comment>
  </commentList>
</comments>
</file>

<file path=xl/comments4.xml><?xml version="1.0" encoding="utf-8"?>
<comments xmlns="http://schemas.openxmlformats.org/spreadsheetml/2006/main">
  <authors>
    <author>Usuario</author>
  </authors>
  <commentList>
    <comment ref="F24" authorId="0" shapeId="0">
      <text>
        <r>
          <rPr>
            <b/>
            <sz val="9"/>
            <color indexed="81"/>
            <rFont val="Tahoma"/>
            <family val="2"/>
          </rPr>
          <t>Aclaración:</t>
        </r>
        <r>
          <rPr>
            <sz val="9"/>
            <color indexed="81"/>
            <rFont val="Tahoma"/>
            <family val="2"/>
          </rPr>
          <t xml:space="preserve">
Concedida aunque no se haya recibido / cobrado el importe de la ayuda.</t>
        </r>
      </text>
    </comment>
    <comment ref="F37" authorId="0" shapeId="0">
      <text>
        <r>
          <rPr>
            <b/>
            <sz val="9"/>
            <color indexed="81"/>
            <rFont val="Tahoma"/>
            <family val="2"/>
          </rPr>
          <t>Aclaración:</t>
        </r>
        <r>
          <rPr>
            <sz val="9"/>
            <color indexed="81"/>
            <rFont val="Tahoma"/>
            <family val="2"/>
          </rPr>
          <t xml:space="preserve">
Concedida aunque no se haya recibido / cobrado el importe de la ayuda.</t>
        </r>
      </text>
    </comment>
  </commentList>
</comments>
</file>

<file path=xl/comments5.xml><?xml version="1.0" encoding="utf-8"?>
<comments xmlns="http://schemas.openxmlformats.org/spreadsheetml/2006/main">
  <authors>
    <author>x080451</author>
    <author>Usuario</author>
  </authors>
  <commentList>
    <comment ref="J17" authorId="0" shapeId="0">
      <text>
        <r>
          <rPr>
            <b/>
            <sz val="9"/>
            <color indexed="81"/>
            <rFont val="Tahoma"/>
            <family val="2"/>
          </rPr>
          <t>Aclaración:</t>
        </r>
        <r>
          <rPr>
            <sz val="9"/>
            <color indexed="81"/>
            <rFont val="Tahoma"/>
            <family val="2"/>
          </rPr>
          <t xml:space="preserve">
Si el gasto previsto va a ser facturado por empresa con domicilio en Navarra.</t>
        </r>
      </text>
    </comment>
    <comment ref="M17" authorId="0" shapeId="0">
      <text>
        <r>
          <rPr>
            <b/>
            <sz val="9"/>
            <color indexed="81"/>
            <rFont val="Tahoma"/>
            <family val="2"/>
          </rPr>
          <t>Aclaración:</t>
        </r>
        <r>
          <rPr>
            <sz val="9"/>
            <color indexed="81"/>
            <rFont val="Tahoma"/>
            <family val="2"/>
          </rPr>
          <t xml:space="preserve">
Si el gasto previsto va a ser facturado por empresa con domicilio en Navarra.</t>
        </r>
      </text>
    </comment>
    <comment ref="W66" authorId="1" shapeId="0">
      <text>
        <r>
          <rPr>
            <b/>
            <sz val="9"/>
            <color indexed="81"/>
            <rFont val="Tahoma"/>
            <family val="2"/>
          </rPr>
          <t>Aclaración:</t>
        </r>
        <r>
          <rPr>
            <sz val="9"/>
            <color indexed="81"/>
            <rFont val="Tahoma"/>
            <family val="2"/>
          </rPr>
          <t xml:space="preserve">
Concedida aunque no se haya recibido / cobrado el importe de la ayuda</t>
        </r>
      </text>
    </comment>
    <comment ref="W75" authorId="1" shapeId="0">
      <text>
        <r>
          <rPr>
            <b/>
            <sz val="9"/>
            <color indexed="81"/>
            <rFont val="Tahoma"/>
            <family val="2"/>
          </rPr>
          <t>Aclaración:</t>
        </r>
        <r>
          <rPr>
            <sz val="9"/>
            <color indexed="81"/>
            <rFont val="Tahoma"/>
            <family val="2"/>
          </rPr>
          <t xml:space="preserve">
Concedida aunque no se haya recibido / cobrado el importe de la ayuda</t>
        </r>
      </text>
    </comment>
  </commentList>
</comments>
</file>

<file path=xl/sharedStrings.xml><?xml version="1.0" encoding="utf-8"?>
<sst xmlns="http://schemas.openxmlformats.org/spreadsheetml/2006/main" count="583" uniqueCount="356">
  <si>
    <t>Solicitante</t>
  </si>
  <si>
    <t>Título del Proyecto</t>
  </si>
  <si>
    <t>Ingresos</t>
  </si>
  <si>
    <t>Total Gastos</t>
  </si>
  <si>
    <t xml:space="preserve">Total Gastos: </t>
  </si>
  <si>
    <t>Total Ingresos</t>
  </si>
  <si>
    <t>Gastos</t>
  </si>
  <si>
    <t>Concepto</t>
  </si>
  <si>
    <t xml:space="preserve">Total Ingresos </t>
  </si>
  <si>
    <t>Nombre</t>
  </si>
  <si>
    <t>Explicación de método de cálculo</t>
  </si>
  <si>
    <t>TOTAL</t>
  </si>
  <si>
    <t>Nombre de entidad bancaria</t>
  </si>
  <si>
    <t>Importe</t>
  </si>
  <si>
    <t>Total</t>
  </si>
  <si>
    <t xml:space="preserve">Nombre de entidad </t>
  </si>
  <si>
    <r>
      <t xml:space="preserve">DECLARACIÓN DE AYUDAS Y SUBVENCIONES
</t>
    </r>
    <r>
      <rPr>
        <sz val="8"/>
        <rFont val="Arial"/>
        <family val="2"/>
      </rPr>
      <t>Declarar las solicitadas aunque no estén resueltas y concedidas. Para determinar la financiación garantizada se tendrá en cuenta las que estén concedidas a fecha de solicitud.</t>
    </r>
    <r>
      <rPr>
        <sz val="10"/>
        <rFont val="Arial"/>
        <family val="2"/>
      </rPr>
      <t xml:space="preserve">
</t>
    </r>
    <r>
      <rPr>
        <sz val="8"/>
        <rFont val="Arial"/>
        <family val="2"/>
      </rPr>
      <t>Acreditación a través resoluciones o comunicaciones de concesión</t>
    </r>
  </si>
  <si>
    <t>¿Ha solicitado o recibido alguna otra ayuda con el mismo objeto y finalidad?</t>
  </si>
  <si>
    <t>Aportaciones de entidades privadas</t>
  </si>
  <si>
    <t>Importe
solicitado</t>
  </si>
  <si>
    <t>Aportaciones de entidades públicas</t>
  </si>
  <si>
    <t>Importe
concedido</t>
  </si>
  <si>
    <t>Total otras ayudas</t>
  </si>
  <si>
    <t>Gasto Total</t>
  </si>
  <si>
    <t>Gasto Navarra</t>
  </si>
  <si>
    <t>a. Recursos propios (SALDOS EN CUENTAS BANCARIAS)</t>
  </si>
  <si>
    <r>
      <t xml:space="preserve">RECURSOS AJENOS (PRÉSTAMOS, CRÉDITOS, AVALES, APORTACIOINES DE INVERSORES PRIVADOS)
</t>
    </r>
    <r>
      <rPr>
        <sz val="8"/>
        <rFont val="Arial"/>
        <family val="2"/>
      </rPr>
      <t>Acreditación a través de certificados y contratos con las correspondientes entidades</t>
    </r>
  </si>
  <si>
    <t>Nombre entidad</t>
  </si>
  <si>
    <t>b. Recursos ajenos (PRÉSTAMOS, CRÉDITOS, AVALES, APORTACIONES DE INVERSORES PRIVADOS)</t>
  </si>
  <si>
    <t>Balanza (Gastos - Ingresos = 0)</t>
  </si>
  <si>
    <t>IMPORTE FINANCIACIÓN GARANTIZADA DECLARADA</t>
  </si>
  <si>
    <t>% DE FINANCIACIÓN GARANTIZADA DECLARADA</t>
  </si>
  <si>
    <t>PRESUPUESTO ACEPTADO</t>
  </si>
  <si>
    <t>BASE DE CÁLCULO PARA DETERMINAR IMPORTE MÁXIMO DE COSTES LIMITADOS</t>
  </si>
  <si>
    <t>CORRECCIÓN COSTES LIMITADOS</t>
  </si>
  <si>
    <t>calle</t>
  </si>
  <si>
    <t>C.P</t>
  </si>
  <si>
    <t>EN NOMBRE PROPIO O</t>
  </si>
  <si>
    <t>NIF</t>
  </si>
  <si>
    <t>de</t>
  </si>
  <si>
    <t>NOMBRE DEL PROYECTO,</t>
  </si>
  <si>
    <t>IMPORTE DE SUBVENCIÓN SOLICITADA</t>
  </si>
  <si>
    <t>PORCENTAJE DE SUBVENCIÓN SOLICITADA</t>
  </si>
  <si>
    <t>Y, de conformidad con lo previsto en dichas bases reguladoras:</t>
  </si>
  <si>
    <t>1.  Aporta, según se exige en las mismas, los documentos siguientes obligatoriamente por separado y debidamente identificados:</t>
  </si>
  <si>
    <t>a)</t>
  </si>
  <si>
    <t>b)</t>
  </si>
  <si>
    <t>c)</t>
  </si>
  <si>
    <t>d)</t>
  </si>
  <si>
    <t>e)</t>
  </si>
  <si>
    <t>f)</t>
  </si>
  <si>
    <t>g)</t>
  </si>
  <si>
    <t>2. Declara no estar incurso en ninguna de las prohibiciones para obtener la condición de beneficiario señaladas  en  el  artículo  13  de  la  Ley  Foral  11/2005,  de  9  de noviembre, de Subvenciones, en particular lo dispuesto en los apartados 2 y 3 del citado artículo.</t>
  </si>
  <si>
    <t>En</t>
  </si>
  <si>
    <t>a</t>
  </si>
  <si>
    <t>Nombre y Apellidos:</t>
  </si>
  <si>
    <t>INFORMACIÓN SOBRE PROTECCIÓN DE DATOS DE CARÁCTER PERSONAL</t>
  </si>
  <si>
    <t>https://www.boe.es/buscar/doc.php?id=BOE-A-2018-16673</t>
  </si>
  <si>
    <t>RESPONSABLE DEL TRATAMIENTO</t>
  </si>
  <si>
    <t>C/ Navarrería 39, 31001, Pamplona-Iruña.</t>
  </si>
  <si>
    <t>culturaydeporte@navarra.es</t>
  </si>
  <si>
    <t>DELEGADA DE PROTECCIÓN DE DATOS</t>
  </si>
  <si>
    <t>Unidad   Delegada   de   Protección   de   Datos   del   Gobierno   de   Navarra.</t>
  </si>
  <si>
    <t>dpd@navarra.es</t>
  </si>
  <si>
    <t>FINALIDAD DEL TRATAMIENTO</t>
  </si>
  <si>
    <t>Gestionar su participación en esta convocatoria.</t>
  </si>
  <si>
    <t>LEGITIMACIÓN DEL TRATAMIENTO</t>
  </si>
  <si>
    <t>Tratamiento necesario en ejercicio de poderes públicos o el interés público (art. 6.1. e) del Reglamento General de Protección de Datos), de conformidad con lo dispuesto en la Ley Foral 11/2005, de 9 de noviembre, de Subvenciones.</t>
  </si>
  <si>
    <t>PROCEDENCIA DE DATOS</t>
  </si>
  <si>
    <t>Los  datos  identificativos  y  de  contacto;  datos  fiscales  y  laborales;  datos financieros y bancarios, y, en su caso,  los datos académicos y profesionales, se obtendrán de su solicitud, y, previo requerimiento, de cualquier administración, especialmente de la Agencia Estatal de Administración Tributaria, de la Hacienda Tributara de Navarra y de la Tesorería General de la Seguridad Social, salvo que se oponga a que se realice dicho requerimiento.</t>
  </si>
  <si>
    <t>PERÍODO DE CONSERVACIÓN</t>
  </si>
  <si>
    <t>Los  datos  se  conservarán  durante  el  tiempo  necesario  para  cumplir  con  la finalidad para la que se recabaron y para determinar las posibles responsabilidades que se pudieran derivar de dicha finalidad y del tratamiento de los datos. Será de aplicación lo dispuesto en la normativa de archivos y documentación. En cualquier caso, los datos podrán ser conservados, en su caso, con fines de archivo de interés público, fines de investigación científica e histórica o fines estadísticos.</t>
  </si>
  <si>
    <t>CESIÓN DE DATOS</t>
  </si>
  <si>
    <t>No se prevé la cesión de sus datos a terceros salvo que la normativa lo habilite o medie su consentimiento para ello.</t>
  </si>
  <si>
    <t>DERECHOS QUE PUEDE EJERCITAR</t>
  </si>
  <si>
    <t xml:space="preserve">Respecto a los datos de carácter personal recogidos para su tratamiento, tiene la posibilidad de ejercitar los derechos de acceso, rectificación, cancelación, limitación de tratamiento, oposición y a la portabilidad de los datos, mediante solicitud dirigida por escrito al responsable del tratamiento a la dirección antes señalada en los términos que señala la normativa vigente. Si entiende vulnerados sus derechos sobre protección de datos, puede presentar reclamación ante la Agencia Española de Protección de Datos. </t>
  </si>
  <si>
    <t>https://www.aepd.es/</t>
  </si>
  <si>
    <t>% DE GASTO APLICADO AL PROYECTO SEGÚN MEMORIA EXPLICATIVA</t>
  </si>
  <si>
    <t>NOMBRE EMPLEADX</t>
  </si>
  <si>
    <t>TIPO DE CONTRATO</t>
  </si>
  <si>
    <t>INSTRUCCIONES PARA CUMPLIMENTAR ESTE DOCUMENTO</t>
  </si>
  <si>
    <t>TOTAL DEVENGADO
MENSUAL
(BRUTO)</t>
  </si>
  <si>
    <t>SEG. SOCIAL EMPRESA
MENSUAL
(IMPORTE TOTAL)</t>
  </si>
  <si>
    <t>NÚMERO MENSUALIDADES
(Se pueden introducir decimales)</t>
  </si>
  <si>
    <t>TOTAL GASTOS DECLARADOS DE PERSONAL APLICADOS AL PROYECTO</t>
  </si>
  <si>
    <t>PRESUPUESTO TOTAL</t>
  </si>
  <si>
    <t>Introducir aclaraciones sobre los gastos recogidos en el epígrafe señalado de la pestaña PRESUPUESTO DEL PERIODO SUBVENCIONABLE</t>
  </si>
  <si>
    <t>ANEXO I. A. MODELO DE SOLICITUD</t>
  </si>
  <si>
    <t>Las columnas referidas al presupuesto total del solicitante incluye el importe de gasto realizado en Navarra. Por este motivo, si por error se introducen importes de gasto en Navarra superiores a los introducidos en la columna del presupuesto del solicitante, saltará un aviso con la letra E en color rojo.</t>
  </si>
  <si>
    <t xml:space="preserve">PRESUPUESTO TOTAL </t>
  </si>
  <si>
    <t>GASTO EN NAVARRA</t>
  </si>
  <si>
    <t>Concedidas</t>
  </si>
  <si>
    <r>
      <t xml:space="preserve">Ingresos 
</t>
    </r>
    <r>
      <rPr>
        <sz val="8"/>
        <rFont val="Arial"/>
        <family val="2"/>
      </rPr>
      <t>Acreditación a través de contratos, facturas y justificantes de cobro</t>
    </r>
  </si>
  <si>
    <t>Limitado al 15% de la base de cálculo</t>
  </si>
  <si>
    <t>Limitado al 5% de la base de cálculo</t>
  </si>
  <si>
    <r>
      <t xml:space="preserve">
</t>
    </r>
    <r>
      <rPr>
        <b/>
        <sz val="10"/>
        <rFont val="Arial"/>
        <family val="2"/>
      </rPr>
      <t>PRESUPUESTO TOTAL:</t>
    </r>
    <r>
      <rPr>
        <sz val="10"/>
        <rFont val="Arial"/>
        <family val="2"/>
      </rPr>
      <t xml:space="preserve"> En esta hoja se recogen el</t>
    </r>
    <r>
      <rPr>
        <b/>
        <sz val="10"/>
        <rFont val="Arial"/>
        <family val="2"/>
      </rPr>
      <t xml:space="preserve"> importe total de gastos asociados al  proyecto</t>
    </r>
    <r>
      <rPr>
        <sz val="10"/>
        <rFont val="Arial"/>
        <family val="2"/>
      </rPr>
      <t xml:space="preserve"> por epígrafes</t>
    </r>
    <r>
      <rPr>
        <b/>
        <sz val="10"/>
        <rFont val="Arial"/>
        <family val="2"/>
      </rPr>
      <t xml:space="preserve">. Se incluyen todos los gastos sean subvencionables o no, y los gastos fuera del periodo subvencionable. </t>
    </r>
    <r>
      <rPr>
        <sz val="10"/>
        <rFont val="Arial"/>
        <family val="2"/>
      </rPr>
      <t xml:space="preserve">Se anotará por columnas el gasto de la productora solicitante, y la parte de gasto en Navarra.
Se entiende por gastos fuera de plazo los gastos realizados NO incluidos en el plazo de la convocatoria.
</t>
    </r>
  </si>
  <si>
    <r>
      <rPr>
        <b/>
        <sz val="10"/>
        <rFont val="Arial"/>
        <family val="2"/>
      </rPr>
      <t>PRESUPUESTO ACEPTADO</t>
    </r>
    <r>
      <rPr>
        <sz val="10"/>
        <rFont val="Arial"/>
        <family val="2"/>
      </rPr>
      <t>: No hay que introducir datos. Ofrece el presupuesto aceptado teniendo en cuenta los límites recogidos en las bases de la convocatoria, a  partir de los datos introducidos por el solicitante.</t>
    </r>
  </si>
  <si>
    <t>d. Declaración de ayudas y subvenciones PRIVADAS</t>
  </si>
  <si>
    <t>e. Declaración de ayudas y subvenciones PÚBLICAS</t>
  </si>
  <si>
    <t xml:space="preserve">RECURSOS PROPIOS (SALDOS EN CUENTAS BANCARIAS)
</t>
  </si>
  <si>
    <r>
      <t xml:space="preserve">Don/Doña </t>
    </r>
    <r>
      <rPr>
        <u/>
        <sz val="10"/>
        <color indexed="8"/>
        <rFont val="Verdana"/>
        <family val="2"/>
      </rPr>
      <t xml:space="preserve"> </t>
    </r>
  </si>
  <si>
    <r>
      <t xml:space="preserve">DNI/NIF   </t>
    </r>
    <r>
      <rPr>
        <u/>
        <sz val="10"/>
        <color indexed="8"/>
        <rFont val="Verdana"/>
        <family val="2"/>
      </rPr>
      <t xml:space="preserve"> </t>
    </r>
  </si>
  <si>
    <r>
      <t xml:space="preserve">Con domicilio en   </t>
    </r>
    <r>
      <rPr>
        <u/>
        <sz val="10"/>
        <color indexed="8"/>
        <rFont val="Verdana"/>
        <family val="2"/>
      </rPr>
      <t xml:space="preserve"> </t>
    </r>
  </si>
  <si>
    <r>
      <t xml:space="preserve">EN REPRESENTACIÓN </t>
    </r>
    <r>
      <rPr>
        <sz val="10"/>
        <color indexed="23"/>
        <rFont val="Verdana"/>
        <family val="2"/>
      </rPr>
      <t>(</t>
    </r>
    <r>
      <rPr>
        <i/>
        <sz val="10"/>
        <color indexed="23"/>
        <rFont val="Verdana"/>
        <family val="2"/>
      </rPr>
      <t xml:space="preserve">señale lo que proceda </t>
    </r>
    <r>
      <rPr>
        <sz val="10"/>
        <color indexed="23"/>
        <rFont val="Verdana"/>
        <family val="2"/>
      </rPr>
      <t xml:space="preserve">) </t>
    </r>
    <r>
      <rPr>
        <sz val="10"/>
        <color indexed="8"/>
        <rFont val="Verdana"/>
        <family val="2"/>
      </rPr>
      <t>DE LA ENTIDAD</t>
    </r>
  </si>
  <si>
    <t>número</t>
  </si>
  <si>
    <t>conforme a las bases aprobadas por Orden Foral</t>
  </si>
  <si>
    <t>En el caso de personas físicas, comunidades de bienes o cualquier otro tipo de unidad económica o patrimonio separado sin personalidad jurídica: fotocopia del documento nacional identidad o pasaporte -o, en su caso, tarjeta de identidad- y del número de identificación fiscal de la persona o personas, partícipes o socios respectivamente.</t>
  </si>
  <si>
    <t>En el supuesto de sociedades civiles con personalidad jurídica que no adopten formas jurídicas de sociedades mercantiles: copia del contrato de la sociedad y del código de identificación fiscal.</t>
  </si>
  <si>
    <t>En el caso sociedades mercantiles: copia de la escritura de constitución o de modificación, en su caso, de los Estatutos, de la inscripción en el Registro Mercantil y del código de identificación fiscal.</t>
  </si>
  <si>
    <t>Anexo I.A. Solicitud, firmada y en formato PDF</t>
  </si>
  <si>
    <t>Si la solicitud no ha sido enviada telemáticamente, copia digital de todo lo anterior.</t>
  </si>
  <si>
    <t>Anexo I, Información técnica y económica en formato Excel. Recoge la información técnica y económica del proyecto para el que se solicita la ayuda, y la memoria explicativa.</t>
  </si>
  <si>
    <r>
      <t xml:space="preserve">Que los gastos presentados como presupuesto (y en el caso de concesión de una subvención, también los que se presenten como gasto) </t>
    </r>
    <r>
      <rPr>
        <b/>
        <sz val="10"/>
        <color indexed="8"/>
        <rFont val="Verdana"/>
        <family val="2"/>
      </rPr>
      <t xml:space="preserve">excluyen </t>
    </r>
    <r>
      <rPr>
        <sz val="10"/>
        <color indexed="8"/>
        <rFont val="Verdana"/>
        <family val="2"/>
      </rPr>
      <t>el impuesto sobre el valor añadido o impuestos de naturaleza similar por ser susceptibles de recuperación o compensación.</t>
    </r>
  </si>
  <si>
    <r>
      <t xml:space="preserve">Que los gastos presentados como presupuesto (y en el caso de concesión de una subvención, también los que se presenten como gasto), </t>
    </r>
    <r>
      <rPr>
        <b/>
        <sz val="10"/>
        <color indexed="8"/>
        <rFont val="Verdana"/>
        <family val="2"/>
      </rPr>
      <t xml:space="preserve">incluyen </t>
    </r>
    <r>
      <rPr>
        <sz val="10"/>
        <color indexed="8"/>
        <rFont val="Verdana"/>
        <family val="2"/>
      </rPr>
      <t>el impuesto sobre el valor añadido o impuestos de naturaleza similar, por no ser susceptibles de recuperación o compensación.</t>
    </r>
  </si>
  <si>
    <t>En cumplimiento de lo dispuesto en el articulo 13 de dicho Reglamento se informa de lo siguiente:</t>
  </si>
  <si>
    <r>
      <t xml:space="preserve">El tratamiento de datos de carácter personal se realizará conforme a lo dispuesto en el Reglamento (UE) 2016/679 del Parlamento Europeo y del Consejo, de 27 de abril de 2016, relativo a la protección de las personas físicas en lo que respecta al tratamiento de datos personales y a la libre circulación de estos datos </t>
    </r>
    <r>
      <rPr>
        <sz val="10"/>
        <rFont val="Verdana"/>
        <family val="2"/>
      </rPr>
      <t xml:space="preserve">(enlace a EUR-lex) </t>
    </r>
    <r>
      <rPr>
        <sz val="10"/>
        <color indexed="8"/>
        <rFont val="Verdana"/>
        <family val="2"/>
      </rPr>
      <t xml:space="preserve">y en la Ley Orgánica 3/2018, de 5 de diciembre, de Protección de Datos Personales y garantía de los derechos digitales. </t>
    </r>
  </si>
  <si>
    <t>NOMBRE REPRESENTANTE</t>
  </si>
  <si>
    <t>DNI</t>
  </si>
  <si>
    <t>LOCALIDAD</t>
  </si>
  <si>
    <t>CP</t>
  </si>
  <si>
    <t>CALLE</t>
  </si>
  <si>
    <t>TELEFONO</t>
  </si>
  <si>
    <t>EMAIL</t>
  </si>
  <si>
    <t>EMPRESA</t>
  </si>
  <si>
    <t>TITULO PROYECTO</t>
  </si>
  <si>
    <t>AÑO PRESENTACIÓN</t>
  </si>
  <si>
    <t>PTO. SUBVENCIONABLE</t>
  </si>
  <si>
    <t>PTO. ACEPTADO</t>
  </si>
  <si>
    <t>Departamento Cultura Gobierno de Navarra</t>
  </si>
  <si>
    <t>NOMBRE DEL PROYECTO:</t>
  </si>
  <si>
    <t>Fijo</t>
  </si>
  <si>
    <t>Temporal</t>
  </si>
  <si>
    <t>PERSONALIDAD DEL SOLICITANTE</t>
  </si>
  <si>
    <t>AIE</t>
  </si>
  <si>
    <t>Física</t>
  </si>
  <si>
    <t>Jurídica</t>
  </si>
  <si>
    <t>Únicas casillas a cumplimentar</t>
  </si>
  <si>
    <t>S.L.</t>
  </si>
  <si>
    <t>S.A.</t>
  </si>
  <si>
    <t>S.Coop.</t>
  </si>
  <si>
    <t>Com. Bienes</t>
  </si>
  <si>
    <t>Sin Áni. Lucro</t>
  </si>
  <si>
    <t>Colectiva</t>
  </si>
  <si>
    <t>Comanditaria</t>
  </si>
  <si>
    <t>SI</t>
  </si>
  <si>
    <t>NO</t>
  </si>
  <si>
    <t>Video explicación Guardar e imprimir Anexo I.A. en PDF</t>
  </si>
  <si>
    <t>Se informa que EXCEL es la aplicación que hay que utilizar para cumplimentar el archivo. Además debe seguirse el orden de las pestañas al hacerlo.</t>
  </si>
  <si>
    <r>
      <rPr>
        <b/>
        <sz val="10"/>
        <color indexed="9"/>
        <rFont val="Arial"/>
        <family val="2"/>
      </rPr>
      <t>Anexo I.A. Solicitud</t>
    </r>
    <r>
      <rPr>
        <sz val="10"/>
        <color indexed="9"/>
        <rFont val="Arial"/>
        <family val="2"/>
      </rPr>
      <t>: Este documento se cumplimentará en parte de forma automática. Una vez cumplimentado en su totalidad, guardar su contenido como PDF siguiendo las indicaciones que se dan en el video explicativo, para adjuntarlo firmado con el resto de documentación.</t>
    </r>
  </si>
  <si>
    <r>
      <rPr>
        <b/>
        <sz val="10"/>
        <color indexed="9"/>
        <rFont val="Arial"/>
        <family val="2"/>
      </rPr>
      <t>Anexo I. B. Memoria</t>
    </r>
    <r>
      <rPr>
        <sz val="10"/>
        <color indexed="9"/>
        <rFont val="Arial"/>
        <family val="2"/>
      </rPr>
      <t xml:space="preserve">: Este documento recoge la memoria explicativa del proyecto y se cumplimentará en parte de forma automática. </t>
    </r>
  </si>
  <si>
    <t xml:space="preserve">Puede ver el video localmente dando doble clic en el recuadro de la derecha. Se abrirá el programa seleccionado en su ordenador para visualizar videos mp4  </t>
  </si>
  <si>
    <t>Si tiene problemas para ver el video, puede intentarlo a través del siguiente enlace a youtube</t>
  </si>
  <si>
    <t xml:space="preserve">f. Otros ingresos </t>
  </si>
  <si>
    <t>SOLICITADAS</t>
  </si>
  <si>
    <t>2. Ingresos por cursos y talleres</t>
  </si>
  <si>
    <t>c. Patrocinio y/o mecenazgo</t>
  </si>
  <si>
    <t>Teléfono</t>
  </si>
  <si>
    <t>correo electrónico</t>
  </si>
  <si>
    <t>(Firma)</t>
  </si>
  <si>
    <r>
      <t>Para delimitar el gasto en territorio navarro</t>
    </r>
    <r>
      <rPr>
        <b/>
        <sz val="10"/>
        <rFont val="Arial"/>
        <family val="2"/>
      </rPr>
      <t xml:space="preserve"> </t>
    </r>
    <r>
      <rPr>
        <sz val="10"/>
        <rFont val="Arial"/>
        <family val="2"/>
      </rPr>
      <t>se tendrán en cuenta los criterios establecidos en el artículo 2 de la Orden Foral 69-2021 de 7 de mayo, de la Consejera de Economía y Hacienda</t>
    </r>
  </si>
  <si>
    <t>5.  En relación con la opción de defender el proyecto en un tiempo máximo de 15 minutos ante la Comisión de valoración, declara:</t>
  </si>
  <si>
    <t>6.   En relación con el artículo 28.8 de la Ley Foral de subvenciones, declara:</t>
  </si>
  <si>
    <r>
      <t>(</t>
    </r>
    <r>
      <rPr>
        <sz val="8"/>
        <color theme="1"/>
        <rFont val="Verdana"/>
        <family val="2"/>
      </rPr>
      <t>BOLETÍN OFICIAL DE NAVARRA</t>
    </r>
    <r>
      <rPr>
        <sz val="10"/>
        <color theme="1"/>
        <rFont val="Verdana"/>
        <family val="2"/>
      </rPr>
      <t>)</t>
    </r>
  </si>
  <si>
    <r>
      <rPr>
        <sz val="10"/>
        <color theme="1"/>
        <rFont val="Verdana"/>
        <family val="2"/>
      </rPr>
      <t>Marque esta casilla si es persona física y quiere recibir respuesta por medios electrónicos</t>
    </r>
    <r>
      <rPr>
        <i/>
        <sz val="9"/>
        <color theme="1"/>
        <rFont val="Verdana"/>
        <family val="2"/>
      </rPr>
      <t xml:space="preserve">
</t>
    </r>
    <r>
      <rPr>
        <i/>
        <sz val="9"/>
        <color theme="0" tint="-0.499984740745262"/>
        <rFont val="Verdana"/>
        <family val="2"/>
      </rPr>
      <t>(Debe rellenar el campo correo electrónico para recibir un aviso del envío de la respuesta)</t>
    </r>
  </si>
  <si>
    <t xml:space="preserve">PRESUPUESTO PERIODO SUBVENCIONABLE: En esta hoja se recogen el importe total de gastos asociados al proyecto a ejecutar por el solicitante de la ayuda, dentro del periodo subvencionable. No se tendrán en cuenta los límites establecidos para  los costes subvencionables señalados en el punto 6.3. de las bases de la convocatoria.
Se señalará en columna separada el gasto presupuestado en territorio navarro.
También en esta pestaña se recogerán los ingresos presupuestados correspondientes al solicitante de la ayuda.
El presupuesto debe quedar equilibrado.
GASTOS SALARIALES Y DE SS: Se recogerá el presupuesto de gastos totales de personal asalariado de la productora solicitante que vaya a desarrollar actividades relacionadas con el proyecto de desarrollo, dentro del periodo subvencionable. Se anotarán los importes brutos sin tener en cuenta las limitaciones que a los gastos subvencionables se indican en la base de la convocatoria 6.3.
Se señalará en columna separada el gasto presupuestado en territorio navarro.
NOTAS: En esta pestaña se introducirán las aclaraciones relacionadas con los gastos presupuestados por la empresa solicitante en relación con los gastos del epígrafe: e. Gastos de desplazamiento, alojamiento y manutención, teniendo en cuenta las limitaciones señaladas en el punto 6.2.e).
FINANCIACIÓN GARANTIZADA: Se recogerán los importes correspondientes a los recursos financieros con los que se cuenta para financiar el proyecto.
Los recursos se clasificarán por tipo y siempre que puedan ser acreditados correctamente, para que puedan puntuar según se establece en base 8.1.f. 
</t>
  </si>
  <si>
    <t>a. Gastos vinculados a la actividad presencial</t>
  </si>
  <si>
    <t xml:space="preserve">2. Arrendamiento de servicios de intérpretes y empresas de traducción simultánea. </t>
  </si>
  <si>
    <t>3. Alquileres de locales o salas (excluido el alquiler de la sede social de la entidad beneficiaria)</t>
  </si>
  <si>
    <t xml:space="preserve">4. Servicios técnicos y alquiler de equipos para la realización de actividades. </t>
  </si>
  <si>
    <t>1. Gastos de desarrollo o por el alquiler de uso de plataformas virtuales para actividades online</t>
  </si>
  <si>
    <t>2. Gastos por el alojamiento virtual de contenidos relacionados con los proyectos o profesionales seleccionados en las actividades programadas.</t>
  </si>
  <si>
    <t xml:space="preserve">3. Contratación de personal dinamizador para eventos online. </t>
  </si>
  <si>
    <t xml:space="preserve">4. Desarrollo o alquiler de aplicaciones para móvil, aplicaciones 3D/4D y similares. </t>
  </si>
  <si>
    <t>5. Alquiler de tecnología VR o inmersiva u otra justificada por su interés para el desarrollo de la actividad</t>
  </si>
  <si>
    <t>6. Aplicación de tecnología IA a las actividades, estudios de marketing, testeo con el público asistente y detección de nuevos públicos</t>
  </si>
  <si>
    <t>7. Estudios relacionados con la comunicación, promoción y distribución de las obras en el entorno digital</t>
  </si>
  <si>
    <t>b. Gastos vinculados a actividades online y procesos de digitalización</t>
  </si>
  <si>
    <t>c. Gastos vinculados a sostenibilidad</t>
  </si>
  <si>
    <t>1. Análisis o estudios de medición de la huella de carbono o del impacto ambiental de la actividad</t>
  </si>
  <si>
    <t>2. Contratación de agentes de sostenibilidad (ecomanager o green runner) para el desarrollo de la actividad</t>
  </si>
  <si>
    <t>3. Actividades de formación en materia de sostenibilidad</t>
  </si>
  <si>
    <t>4. Obtención de certificaciones de sostenibilidad por organismos reconocidos</t>
  </si>
  <si>
    <t>5. Contratación de proveedores de servicios de mensajería certificados como ecológicos</t>
  </si>
  <si>
    <t>6. Instalación de contenedores y puntos limpios que favorezcan el reciclaje y la reutilización</t>
  </si>
  <si>
    <t>7. Contribución a proyectos para la compensación de la huella de carbono o del impacto ambiental de la actividad</t>
  </si>
  <si>
    <t>d. Gastos en comunicación, prensa y publicidad</t>
  </si>
  <si>
    <t>1. Gastos de contratación específica de agentes de prensa y de comunicación</t>
  </si>
  <si>
    <t>2. Edición de publicaciones en diferentes soportes</t>
  </si>
  <si>
    <t>3. Gastos de materiales para los medios de comunicación</t>
  </si>
  <si>
    <t>4. Gastos de campañas publicitarias</t>
  </si>
  <si>
    <t>5. Gastos de diseño gráfico para elementos de difusión o comunicación</t>
  </si>
  <si>
    <t>6. Gastos de edición de vídeo o piezas audiovisuales de difusión o comunicación</t>
  </si>
  <si>
    <t>7. Gastos de cartelería y material promocional, elementos de difusión, así como soportes de señalética y decoración</t>
  </si>
  <si>
    <t>1. Gastos de desplazamiento en medio de transporte colectivo</t>
  </si>
  <si>
    <t>2. Gastos de desplazamiento en vehículo propio</t>
  </si>
  <si>
    <t>3. Gastos de alojamiento</t>
  </si>
  <si>
    <t>4. Gastos de manutención</t>
  </si>
  <si>
    <t>f. Premios y becas</t>
  </si>
  <si>
    <t>1. Gasto por el premio/beca, monetario o en especie</t>
  </si>
  <si>
    <t>2. Gastos por la fabricación de estatuillas, galardones o trofeos similares que se entreguen</t>
  </si>
  <si>
    <r>
      <t xml:space="preserve">e. Gastos de desplazamientos, alojamiento y manutención </t>
    </r>
    <r>
      <rPr>
        <b/>
        <vertAlign val="subscript"/>
        <sz val="12"/>
        <rFont val="Calibri"/>
        <family val="2"/>
      </rPr>
      <t>1</t>
    </r>
  </si>
  <si>
    <r>
      <t>6.3. Retribuciones del personal laboral fijo o eventual dependiente</t>
    </r>
    <r>
      <rPr>
        <b/>
        <vertAlign val="subscript"/>
        <sz val="12"/>
        <rFont val="Calibri"/>
        <family val="2"/>
      </rPr>
      <t xml:space="preserve"> 2</t>
    </r>
  </si>
  <si>
    <t>Total personal fijo</t>
  </si>
  <si>
    <t>total personal eventual</t>
  </si>
  <si>
    <r>
      <t>6.3. Los gastos protocolarios y de representación (catering para eventos, regalos, etc.)</t>
    </r>
    <r>
      <rPr>
        <b/>
        <vertAlign val="subscript"/>
        <sz val="12"/>
        <rFont val="Calibri"/>
        <family val="2"/>
      </rPr>
      <t xml:space="preserve"> 2</t>
    </r>
  </si>
  <si>
    <t>6.3. Los gastos ordinarios de la entidad (alquiler de la sede social de la entidad, material de oficina, teléfono, energía eléctrica, comunicaciones postales, mensajería, gastos de gestoría, etc.)</t>
  </si>
  <si>
    <t>6.3. Los gastos de gestión y administración</t>
  </si>
  <si>
    <r>
      <rPr>
        <b/>
        <vertAlign val="superscript"/>
        <sz val="10"/>
        <rFont val="Calibri"/>
        <family val="2"/>
      </rPr>
      <t>1</t>
    </r>
    <r>
      <rPr>
        <i/>
        <vertAlign val="superscript"/>
        <sz val="10"/>
        <rFont val="Calibri"/>
        <family val="2"/>
      </rPr>
      <t xml:space="preserve"> </t>
    </r>
    <r>
      <rPr>
        <i/>
        <sz val="10"/>
        <rFont val="Calibri"/>
        <family val="2"/>
      </rPr>
      <t>Explicaciones en pestaña "NOTAS"</t>
    </r>
  </si>
  <si>
    <r>
      <t xml:space="preserve">(6.3.) Gastos limitados según las bases de la convocatoria. Se anotarán los importes </t>
    </r>
    <r>
      <rPr>
        <b/>
        <i/>
        <vertAlign val="superscript"/>
        <sz val="14"/>
        <rFont val="Calibri"/>
        <family val="2"/>
      </rPr>
      <t>sin tener en cuenta el % de limitación.</t>
    </r>
  </si>
  <si>
    <r>
      <t>6.3. Retribuciones del personal laboral fijo o eventual dependiente</t>
    </r>
    <r>
      <rPr>
        <b/>
        <vertAlign val="subscript"/>
        <sz val="12"/>
        <rFont val="Calibri"/>
        <family val="2"/>
      </rPr>
      <t xml:space="preserve"> 2, 3</t>
    </r>
  </si>
  <si>
    <r>
      <t xml:space="preserve">3 </t>
    </r>
    <r>
      <rPr>
        <i/>
        <sz val="10"/>
        <rFont val="Calibri"/>
        <family val="2"/>
      </rPr>
      <t>Los importes relacionados con gastos de personal asalariado se cumplimentarán automáticamente, una vez completada la pestaña GASTOS SALARIALES Y DE SS.</t>
    </r>
  </si>
  <si>
    <t>Generazinema Incubadoras</t>
  </si>
  <si>
    <t>1. Inscripciones</t>
  </si>
  <si>
    <t>Anotar el importe total de gastos de personal laboral y la parte de gasto en territorio navarro</t>
  </si>
  <si>
    <t>Se recuerda que hay que acreditar la financiación garantizada para optar a los puntos sobre viabilidad económica del proyecto de la base 8.1.f.</t>
  </si>
  <si>
    <r>
      <t xml:space="preserve">b. Gastos vinculados a actividades </t>
    </r>
    <r>
      <rPr>
        <b/>
        <i/>
        <sz val="12"/>
        <rFont val="Calibri"/>
        <family val="2"/>
      </rPr>
      <t>online</t>
    </r>
    <r>
      <rPr>
        <b/>
        <sz val="12"/>
        <rFont val="Calibri"/>
        <family val="2"/>
      </rPr>
      <t xml:space="preserve"> y procesos de digitalización</t>
    </r>
  </si>
  <si>
    <t>e. Gastos de desplazamientos, alojamiento y manutención</t>
  </si>
  <si>
    <r>
      <t xml:space="preserve">6.3. Los gastos protocolarios y de representación </t>
    </r>
    <r>
      <rPr>
        <b/>
        <sz val="10"/>
        <rFont val="Calibri"/>
        <family val="2"/>
      </rPr>
      <t>(catering para eventos, regalos, etc.)</t>
    </r>
  </si>
  <si>
    <t>Limitado al 40% de la base de cálculo</t>
  </si>
  <si>
    <t>Certificado que acredite estar de alta, en el momento de presentación de la solicitud, en el Impuesto sobre Actividades Económicas-I.A.E. en un epígrafe relacionado con la actividad cinematográfica o audiovisual.</t>
  </si>
  <si>
    <t>7.   En virtud de lo dispuesto en el artículo 28.2 de la Ley 39/2015, de 1 de octubre, de Procedimiento Administrativo Común de las Administraciones Públicas, la presentación de esta solicitud conlleva la facultad del órgano gestor para recabar los certificados a emitir por la Agencia Estatal de Administración Tributaria, por la Hacienda Tributaria de Navarra y por la Tesorería General de la Seguridad Social.</t>
  </si>
  <si>
    <t>a) Capacidad transformadora. (Hasta 20 puntos)</t>
  </si>
  <si>
    <t>1) El proyecto propone una práctica o proceso nuevo en relación con la oferta formativa existente (hasta 5 puntos)</t>
  </si>
  <si>
    <t>Concretar de cooperación, señalando con una X lo que corresponda</t>
  </si>
  <si>
    <t>2) Favorece la cooperación entre actores de diferentes territorios o países (hasta 2 puntos)</t>
  </si>
  <si>
    <t>Favorece la cooperación dentro del territorio nacional</t>
  </si>
  <si>
    <t>Favorece la cooperación a nivel internacional</t>
  </si>
  <si>
    <t>3) Propone estrategias para una representatividad de lenguas, comunidades, personas y temas diversas e inclusivas en la oferta audiovisual  (hasta 5 puntos)</t>
  </si>
  <si>
    <t>4) Propone estrategias para una representatividad equilibrada de género en la oferta audiovisual (hasta 4 puntos)</t>
  </si>
  <si>
    <t>5) Propone estrategias para una representatividad generacional equilibrada, con especial atención a la incorporación de jóvenes menores de 30 años (hasta 4 puntos)</t>
  </si>
  <si>
    <t>b) Impacto en la digitalización, desarrollo sostenible y cohesión territorial del sector.  (Hasta 15 puntos)</t>
  </si>
  <si>
    <t>Concretar brevemente las citadas estrategias.</t>
  </si>
  <si>
    <t>Concretar brevemente la citada capacidad transformadora</t>
  </si>
  <si>
    <t>10. Reducir la desigualdad en y entre los países</t>
  </si>
  <si>
    <t>11. Lograr que las ciudades y los asentamientos humanos sean inclusivos, seguros, resilientes y sostenibles</t>
  </si>
  <si>
    <t>12. Garantizar modalidades de consumo y producción sostenibles</t>
  </si>
  <si>
    <t>13. Adoptar medidas urgentes para combatir el cambio climático y sus efectos</t>
  </si>
  <si>
    <t>14. Conservar y utilizar en forma sostenible los océanos, los mares y los recursos marinos para el desarrollo sostenible</t>
  </si>
  <si>
    <t>16. Promover sociedades justas, pacíficas e inclusivas</t>
  </si>
  <si>
    <t>17. Revitalizar la Alianza Mundial para el Desarrollo Sostenible</t>
  </si>
  <si>
    <t>Andalucía</t>
  </si>
  <si>
    <t>Aragón</t>
  </si>
  <si>
    <t>Asturias, Principado de</t>
  </si>
  <si>
    <t>Balears, Illes</t>
  </si>
  <si>
    <t>Canarias</t>
  </si>
  <si>
    <t>Cantabria</t>
  </si>
  <si>
    <t>Castilla y León</t>
  </si>
  <si>
    <t>Castilla - La Mancha</t>
  </si>
  <si>
    <t>Cataluña</t>
  </si>
  <si>
    <t>Comunitat Valenciana</t>
  </si>
  <si>
    <t>Extremadura</t>
  </si>
  <si>
    <t>Galicia</t>
  </si>
  <si>
    <t>Madrid, Comunidad de</t>
  </si>
  <si>
    <t>Murcia, Región de</t>
  </si>
  <si>
    <t>Navarra, Comunidad Foral de</t>
  </si>
  <si>
    <t>País Vasco</t>
  </si>
  <si>
    <t>Rioja, La</t>
  </si>
  <si>
    <t>c) Calidad del contenido y las actividades.  (Hasta 25 puntos)</t>
  </si>
  <si>
    <t>1) Adecuación del contenido en cuanto a materias y competencias impartidas, resultados esperados del aprendizaje, actividades de tutoría, metodología y enfoque pedagógico (hasta 5 puntos)</t>
  </si>
  <si>
    <t>Competencias</t>
  </si>
  <si>
    <t>Resultado de aprendizaje</t>
  </si>
  <si>
    <t>Tutorización</t>
  </si>
  <si>
    <t>Metodología y enfoque pedagógico</t>
  </si>
  <si>
    <t xml:space="preserve">Materias </t>
  </si>
  <si>
    <t>Concretar siguiendo el esquema de la tabla siguiente</t>
  </si>
  <si>
    <t>2) Adecuación en cuanto a dimensión del proyecto según el ámbito de acción (internacional / europea / regional), el grupo destinatario (tamaño, tipo de profesionales) y nivel de capacitación y experiencia profesional (hasta 5 puntos)</t>
  </si>
  <si>
    <t>Concretar brevemente la adecuación del proyecto</t>
  </si>
  <si>
    <t>3) Adecuación del formato en cuanto a estructuración según duración, módulos (talleres, encuentros one-to-one, consultoría online, etc.), el procedimiento de selección, la política de becas, trabajo en red con otras iniciativas  (hasta 5 puntos)</t>
  </si>
  <si>
    <t>Concretar brevemente la adecuación del formato.</t>
  </si>
  <si>
    <t>Concretar brevemente el potencial del proyecto</t>
  </si>
  <si>
    <t>4) Potencial del proyecto en cuanto a que proporciona nuevos modelos de negocio, modelos más eficientes a través de la digitalización, modelos que generan o mejoran las relaciones entre agente del sector audiovisual o de este con otros sectores.  (hasta 5 puntos)</t>
  </si>
  <si>
    <t>d) Equipo de coordinación, formadores y expertos.  (Hasta 20 puntos)</t>
  </si>
  <si>
    <t>Trayectoria</t>
  </si>
  <si>
    <t>3) Variedad y dimensión de los ámbitos y disciplinas de trabajo de los perfiles del equipo de coordinación, de tutores y expertos  (hasta 5 puntos)</t>
  </si>
  <si>
    <t>Variedad y dimensión y disciplinas de trabajo de los perfiles del equipo de coordinación, de tutores y expertos</t>
  </si>
  <si>
    <t>Rol o responsabilidad desarrollada en el proyecto</t>
  </si>
  <si>
    <t>e) Trayectoria del proyecto.  (Hasta 10 puntos)</t>
  </si>
  <si>
    <t>Concretar la trayectoria del proyecto, señalando con una X lo que corresponda</t>
  </si>
  <si>
    <t xml:space="preserve">Celebración de dos o más ediciones </t>
  </si>
  <si>
    <t>Celebración de una edición</t>
  </si>
  <si>
    <t>Acreditar la celebración de ediciones señaladas</t>
  </si>
  <si>
    <t xml:space="preserve">Cuenta con un presupuesto creíble y equilibrado, adecuado al cronograma </t>
  </si>
  <si>
    <t>Se tendrá en cuenta el contenido de la pestaña FINANCIANCIÓN GARANTIZADA</t>
  </si>
  <si>
    <t>Acreditar la financiación garantizada según lo establecido en base 8.1.f)</t>
  </si>
  <si>
    <t>e. Gastos de desplazamiento, alojamiento y manutención</t>
  </si>
  <si>
    <t>Destino: SECCIÓN DE PROYECTOS AUDIOVISUALES Y DIGITALES</t>
  </si>
  <si>
    <t>4.  Declara su compromiso a comunicar por escrito al Departamento de Cultura, Deporte y Turismo, cualquier eventualidad relevante en el desarrollo  del proyecto que  suponga  una modificación del mismo en el momento en que ésta se produzca.</t>
  </si>
  <si>
    <r>
      <t xml:space="preserve">Que </t>
    </r>
    <r>
      <rPr>
        <b/>
        <sz val="10"/>
        <color theme="1"/>
        <rFont val="Verdana"/>
        <family val="2"/>
      </rPr>
      <t>sí</t>
    </r>
    <r>
      <rPr>
        <sz val="10"/>
        <color theme="1"/>
        <rFont val="Verdana"/>
        <family val="2"/>
      </rPr>
      <t xml:space="preserve"> está interesado en acogerse a esta opción </t>
    </r>
  </si>
  <si>
    <r>
      <t xml:space="preserve">Que </t>
    </r>
    <r>
      <rPr>
        <b/>
        <sz val="10"/>
        <color theme="1"/>
        <rFont val="Verdana"/>
        <family val="2"/>
      </rPr>
      <t>no</t>
    </r>
    <r>
      <rPr>
        <sz val="10"/>
        <color theme="1"/>
        <rFont val="Verdana"/>
        <family val="2"/>
      </rPr>
      <t xml:space="preserve"> está interesado en acogerse a esta opción</t>
    </r>
  </si>
  <si>
    <t>3. Declara no estar cumpliendo sanciones administrativas firmes ni una sentencia firme condenatoria o, en su caso, no estar pendiente de cumplimiento de una sanción o sentencia condenatoria impuesta por ejercer o tolerar prácticas laborales consideradas discriminatorias por razón de sexo o de género. Según se señala en el artículo 18 de la Ley Foral 17/2019, de 4 de abril, de igualdad entre Mujeres y Hombres, los solicitantes que se encuentren incursos en la situaciones señaladas en este párrafo no podrán ser beneficiarias de la ayuda.</t>
  </si>
  <si>
    <t>Departamento de Cultura, Deporte y Turismo.</t>
  </si>
  <si>
    <r>
      <rPr>
        <b/>
        <vertAlign val="superscript"/>
        <sz val="10"/>
        <rFont val="Calibri"/>
        <family val="2"/>
      </rPr>
      <t>2</t>
    </r>
    <r>
      <rPr>
        <i/>
        <vertAlign val="superscript"/>
        <sz val="10"/>
        <rFont val="Calibri"/>
        <family val="2"/>
      </rPr>
      <t xml:space="preserve"> </t>
    </r>
    <r>
      <rPr>
        <i/>
        <sz val="10"/>
        <rFont val="Calibri"/>
        <family val="2"/>
      </rPr>
      <t>Siempre que estén relacionados con la actividad objeto de la ayuda</t>
    </r>
  </si>
  <si>
    <r>
      <t>6.3. Los gastos protocolarios y de representación (catering para eventos, regalos, etc.)</t>
    </r>
    <r>
      <rPr>
        <b/>
        <vertAlign val="superscript"/>
        <sz val="12"/>
        <rFont val="Calibri"/>
        <family val="2"/>
      </rPr>
      <t>2</t>
    </r>
  </si>
  <si>
    <r>
      <t>6.3. Retribuciones del personal laboral fijo o eventual dependiente</t>
    </r>
    <r>
      <rPr>
        <b/>
        <vertAlign val="superscript"/>
        <sz val="12"/>
        <rFont val="Calibri"/>
        <family val="2"/>
      </rPr>
      <t>2</t>
    </r>
  </si>
  <si>
    <r>
      <t>6.3. Retribuciones del personal laboral fijo o eventual dependiente</t>
    </r>
    <r>
      <rPr>
        <b/>
        <vertAlign val="superscript"/>
        <sz val="12"/>
        <rFont val="Calibri"/>
        <family val="2"/>
      </rPr>
      <t>2, 3</t>
    </r>
  </si>
  <si>
    <r>
      <t>TOTAL IMPORTE DEDICADO AL PROYECTO</t>
    </r>
    <r>
      <rPr>
        <b/>
        <vertAlign val="superscript"/>
        <sz val="10"/>
        <rFont val="Calibri"/>
        <family val="2"/>
      </rPr>
      <t>1</t>
    </r>
  </si>
  <si>
    <r>
      <rPr>
        <b/>
        <vertAlign val="superscript"/>
        <sz val="12"/>
        <color theme="7" tint="-0.499984740745262"/>
        <rFont val="Calibri"/>
        <family val="2"/>
      </rPr>
      <t>1</t>
    </r>
    <r>
      <rPr>
        <sz val="12"/>
        <color theme="7" tint="-0.499984740745262"/>
        <rFont val="Calibri"/>
        <family val="2"/>
      </rPr>
      <t xml:space="preserve"> Estos datos pasarán directamente a la pestaña de PTO. PERIODO SUBVENCIONABLE</t>
    </r>
  </si>
  <si>
    <t>Relacionadas con epígrafe e. Gastos de desplazamiento, alojamiento y manutención</t>
  </si>
  <si>
    <r>
      <t>e. Gastos de desplazamiento, alojamiento y manutención</t>
    </r>
    <r>
      <rPr>
        <b/>
        <vertAlign val="superscript"/>
        <sz val="12"/>
        <rFont val="Calibri"/>
        <family val="2"/>
      </rPr>
      <t>1</t>
    </r>
  </si>
  <si>
    <t xml:space="preserve">A tener en cuenta en la realización de la memoria:
* Hay que completar todos los apartados cumplimentado las casillas en blanco y entregar las justificaciones correspondientes.
* Aquellos apartados que se encuentren vacíos o no se justifiquen no serán valorados.
</t>
  </si>
  <si>
    <t>Concretar los objetivos de desarrollo sostenible con los que el proyecto se compromete señalando con una X lo que corresponda</t>
  </si>
  <si>
    <t>Concretar las comunidades autónomas con las que se interactúa señalando con una X lo que corresponda</t>
  </si>
  <si>
    <t>Declaración responsable o certificación emitida por auditor inscrito en el ROAC, según el caso, para acreditar el cumplimiento de los plazos de pago, según lo señalado en la base 2.5.</t>
  </si>
  <si>
    <t>h)</t>
  </si>
  <si>
    <t>Otros comentarios</t>
  </si>
  <si>
    <t>Concretar brevemente de grado de aplicación de prácticas innovadoras y estrategias transformadoras en cuadro siguiente:</t>
  </si>
  <si>
    <r>
      <t xml:space="preserve">ANEXO I
</t>
    </r>
    <r>
      <rPr>
        <b/>
        <sz val="14"/>
        <color indexed="9"/>
        <rFont val="Verdana"/>
        <family val="2"/>
      </rPr>
      <t>INFORMACIÓN ECONÓMICA Y TÉCNICA</t>
    </r>
    <r>
      <rPr>
        <b/>
        <sz val="12"/>
        <color indexed="9"/>
        <rFont val="Verdana"/>
        <family val="2"/>
      </rPr>
      <t xml:space="preserve">
GENERAZINEMA INCUBADORAS 2025</t>
    </r>
  </si>
  <si>
    <t>GENERAZINEMA INCUBADORAS 2025</t>
  </si>
  <si>
    <r>
      <t xml:space="preserve">PRESUPUESTO TOTAL PERIODO SUBVENCIONABLE
</t>
    </r>
    <r>
      <rPr>
        <b/>
        <sz val="12"/>
        <color rgb="FFFFFFFF"/>
        <rFont val="Verdana"/>
        <family val="2"/>
      </rPr>
      <t>GENERAZINEMA INCUBADORAS 2025</t>
    </r>
  </si>
  <si>
    <r>
      <t xml:space="preserve">GASTOS SALARIALES Y DE SEGURIDAD SOCIAL
</t>
    </r>
    <r>
      <rPr>
        <b/>
        <sz val="12"/>
        <color indexed="9"/>
        <rFont val="Verdana"/>
        <family val="2"/>
      </rPr>
      <t>GENERAZINEMA INCUBADORAS 2025</t>
    </r>
  </si>
  <si>
    <r>
      <t xml:space="preserve">NOTAS
</t>
    </r>
    <r>
      <rPr>
        <b/>
        <sz val="12"/>
        <color indexed="9"/>
        <rFont val="Verdana"/>
        <family val="2"/>
      </rPr>
      <t>GENERAZINEMA INCUBADORAS 2025</t>
    </r>
  </si>
  <si>
    <t>Tipo de gasto</t>
  </si>
  <si>
    <r>
      <t>FINANCIACIÓN GARANTIZADA</t>
    </r>
    <r>
      <rPr>
        <b/>
        <sz val="16"/>
        <color indexed="9"/>
        <rFont val="Calibri"/>
        <family val="2"/>
      </rPr>
      <t xml:space="preserve">
</t>
    </r>
    <r>
      <rPr>
        <b/>
        <sz val="12"/>
        <color indexed="9"/>
        <rFont val="Verdana"/>
        <family val="2"/>
      </rPr>
      <t>GENERAZINEMA INCUBADORAS 2025</t>
    </r>
  </si>
  <si>
    <r>
      <t xml:space="preserve">6.3. Los gastos ordinarios de la entidad </t>
    </r>
    <r>
      <rPr>
        <b/>
        <sz val="10"/>
        <rFont val="Calibri"/>
        <family val="2"/>
      </rPr>
      <t>(alquiler de la sede social de la entidad, material de
         oficina, teléfono, energía eléctrica, comunicaciones postales, mensajería, gastos de gestoría, etc.)</t>
    </r>
  </si>
  <si>
    <r>
      <t>PRESUPUESTO ACEPTADO</t>
    </r>
    <r>
      <rPr>
        <b/>
        <sz val="16"/>
        <color indexed="9"/>
        <rFont val="Calibri"/>
        <family val="2"/>
      </rPr>
      <t xml:space="preserve">
</t>
    </r>
    <r>
      <rPr>
        <b/>
        <sz val="12"/>
        <color indexed="9"/>
        <rFont val="Verdana"/>
        <family val="2"/>
      </rPr>
      <t>GENERAZINEMA INCUBADORAS 2025</t>
    </r>
  </si>
  <si>
    <r>
      <t xml:space="preserve">presenta,  </t>
    </r>
    <r>
      <rPr>
        <b/>
        <sz val="10"/>
        <color indexed="8"/>
        <rFont val="Verdana"/>
        <family val="2"/>
      </rPr>
      <t>SOLICITUD  A  LA  CONVOCATORIA  DE  AYUDAS GENERAZINEMA INCUBADORAS 2025</t>
    </r>
  </si>
  <si>
    <r>
      <t xml:space="preserve">ANEXO I.B. MEMORIA
</t>
    </r>
    <r>
      <rPr>
        <b/>
        <sz val="12"/>
        <color indexed="9"/>
        <rFont val="Verdana"/>
        <family val="2"/>
      </rPr>
      <t>GENERAZINEMA INCUBADORAS 2025</t>
    </r>
  </si>
  <si>
    <t>1) Capacidad transformadora del proyecto en términos de digitalización (uso de últimas tecnologías digitales, herramientas de promoción digital y análisis de datos, especialmente los relacionados con análisis de audiencias) (Hasta 4 puntos)</t>
  </si>
  <si>
    <t>2) El proyecto está comprometido con más de tres objetivos del desarrollo sostenible (https://www.un.org/sustainabledevelopment/es/objetivos-de-desarrollo-sostenible/)  (hasta 4 puntos)</t>
  </si>
  <si>
    <t xml:space="preserve">  9. Industria, innovación e infraestructuras</t>
  </si>
  <si>
    <t xml:space="preserve">  1. Poner fin a la pobreza en todas sus formas en todo el mundo</t>
  </si>
  <si>
    <t xml:space="preserve">  2. Poner fin al hambre, lograr la seguridad alimentaria y la mejora de la nutrición y promover la agricultura sostenible</t>
  </si>
  <si>
    <t xml:space="preserve">  3. Garantizar una vida sana y promover el bienestar para todos en todas las edades</t>
  </si>
  <si>
    <t xml:space="preserve">  4. Garantizar una educación inclusiva, equitativa y de calidad y promover oportunidades de aprendizaje durante toda la vida de todos</t>
  </si>
  <si>
    <t xml:space="preserve">  5. Lograr la igualdad entre los géneros y empoderar a todas las mujeres y las niñas</t>
  </si>
  <si>
    <t xml:space="preserve">  6. Garantizar la disponibilidad de agua y su gestión sostenible y el saneamiento para todos</t>
  </si>
  <si>
    <t xml:space="preserve">  7. Garantizar el acceso a una energía asequible, segura, sostenible y moderna para todos</t>
  </si>
  <si>
    <t xml:space="preserve">  8. Promover el crecimiento económico sostenido, inclusivo y sostenible, el empleo pleno y productivo y el trabajo decente para todos</t>
  </si>
  <si>
    <t>15. Gestionar sosteniblemente los bosques, luchar contra la desertificación, detener e invertir la degradación de las tierras y detener la pérdida de la
       biodiversidad</t>
  </si>
  <si>
    <t>3) El proyecto se desarrolla principalmente en un entorno rural (hasta 4 puntos)</t>
  </si>
  <si>
    <t>4) El proyecto refuerza la interacción entre comunidades autónomas españolas (hasta 3 puntos)</t>
  </si>
  <si>
    <t>1) Trayectoria del equipo de coordinación (hasta 5 puntos)</t>
  </si>
  <si>
    <t>2) Trayectoria de los tutores y expertos y adecuación a los objetivos marcados (hasta 5 puntos)</t>
  </si>
  <si>
    <t>4) Relevancia de la distribución de los roles y responsabilidades del equipo, teniendo en cuenta el equilibrio de género y la diversidad (hasta 5 puntos)</t>
  </si>
  <si>
    <t>f) Estimación presupuestaria y viabilidad del proyecto.  (Hasta 10 puntos)</t>
  </si>
  <si>
    <t>Se analizará el contenido de la pestaña PTO. PERIODO SUBVENCIONABLE</t>
  </si>
  <si>
    <t>Según lo reflejado en pestaña FINANCIACIÓN GARANTIZADA</t>
  </si>
  <si>
    <t>Dispone de recursos suficientes para alcanzar sus objetivos</t>
  </si>
  <si>
    <t>5) El proyecto proyecto incluye el seguimiento de la evolución de los asistentes hasta la celebración de la siguiente edición (hasta 5 puntos)</t>
  </si>
  <si>
    <r>
      <t xml:space="preserve">GENERAZINEMA INCUBADORAS 2025
</t>
    </r>
    <r>
      <rPr>
        <b/>
        <i/>
        <sz val="12"/>
        <color rgb="FFFFFFFF"/>
        <rFont val="Verdana"/>
        <family val="2"/>
      </rPr>
      <t>RESUMEN DE DATOS</t>
    </r>
  </si>
  <si>
    <t>1. Servicios de profesionales para la dirección y coordinación, tareas auxiliares, presentadores o moderadores, conferenciantes, ponentes, tutores/as y mentores/as y
    profesores/as.</t>
  </si>
  <si>
    <r>
      <t xml:space="preserve">6.3. Los gastos ordinarios de la entidad </t>
    </r>
    <r>
      <rPr>
        <b/>
        <sz val="10"/>
        <rFont val="Calibri"/>
        <family val="2"/>
      </rPr>
      <t>(alquiler de la sede social de la entidad, material de oficina, teléfono, energía eléctrica, comunicaciones
         postales, mensajería, gastos de gestoría, etc.)</t>
    </r>
  </si>
  <si>
    <r>
      <t xml:space="preserve">6.3. Los gastos ordinarios de la entidad </t>
    </r>
    <r>
      <rPr>
        <b/>
        <sz val="10"/>
        <rFont val="Calibri"/>
        <family val="2"/>
      </rPr>
      <t>(alquiler de la sede social de la entidad, material de oficina, teléfono, energía eléctrica, comunicaciones
        postales, mensajería, gastos de gestoría, etc.)</t>
    </r>
  </si>
  <si>
    <t>TAREA DESARROLLADA</t>
  </si>
  <si>
    <t>Hay que cumplimentar únicamente las casillas en color blanco y en rojo.</t>
  </si>
  <si>
    <t>1. Servicios de profesionales para la dirección y coordinación, tareas auxiliares, presentadores o moderadores,
     conferenciantes, ponentes, tutores/as y mentores/as y profesores/as</t>
  </si>
  <si>
    <t>2. Arrendamiento de servicios de intérpretes y empresas de traducción simultánea</t>
  </si>
  <si>
    <t>4. Servicios técnicos y alquiler de equipos para la realización de actividades</t>
  </si>
  <si>
    <t>2. Gastos por el alojamiento virtual de contenidos relacionados con los proyectos o profesionales seleccionados en las
    actividades programadas</t>
  </si>
  <si>
    <t>3. Contratación de personal dinamizador para eventos online</t>
  </si>
  <si>
    <t>4. Desarrollo o alquiler de aplicaciones para móvil, aplicaciones 3D/4D y similares</t>
  </si>
  <si>
    <t>6. Aplicación de tecnología IA a las actividades, estudios de marketing, testeo con el público asistente y detección
     de nuevos públicos</t>
  </si>
  <si>
    <t>1. Servicios de profesionales para la dirección y coordinación, tareas auxiliares, presentadores o moderadores, conferenciantes, ponentes, tutores/as y mentores/as y
     profesores/as</t>
  </si>
  <si>
    <t>2. Gastos por el alojamiento virtual de contenidos relacionados con los proyectos o profesionales seleccionados en las actividades programadas</t>
  </si>
  <si>
    <t>Indicar las poblaciones rurales y el tipo de actvidad que se realiza en ellas</t>
  </si>
  <si>
    <t>Concretar cómo se realizará el seguimiento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</si>
</sst>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6" x14ac:knownFonts="1">
    <font>
      <sz val="10"/>
      <name val="Calibri"/>
    </font>
    <font>
      <sz val="10"/>
      <name val="Calibri"/>
      <family val="2"/>
    </font>
    <font>
      <b/>
      <sz val="10"/>
      <name val="Calibri"/>
      <family val="2"/>
    </font>
    <font>
      <sz val="12"/>
      <name val="Calibri"/>
      <family val="2"/>
    </font>
    <font>
      <b/>
      <sz val="12"/>
      <name val="Calibri"/>
      <family val="2"/>
    </font>
    <font>
      <b/>
      <sz val="12"/>
      <color indexed="9"/>
      <name val="Calibri"/>
      <family val="2"/>
    </font>
    <font>
      <sz val="10"/>
      <color indexed="9"/>
      <name val="Calibri"/>
      <family val="2"/>
    </font>
    <font>
      <sz val="10"/>
      <color indexed="12"/>
      <name val="Calibri"/>
      <family val="2"/>
    </font>
    <font>
      <u/>
      <sz val="10"/>
      <color indexed="12"/>
      <name val="Calibri"/>
      <family val="2"/>
    </font>
    <font>
      <sz val="12"/>
      <color indexed="9"/>
      <name val="Calibri"/>
      <family val="2"/>
    </font>
    <font>
      <b/>
      <sz val="16"/>
      <name val="Calibri"/>
      <family val="2"/>
    </font>
    <font>
      <b/>
      <sz val="16"/>
      <color indexed="9"/>
      <name val="Calibri"/>
      <family val="2"/>
    </font>
    <font>
      <b/>
      <sz val="8"/>
      <color indexed="9"/>
      <name val="Calibri"/>
      <family val="2"/>
    </font>
    <font>
      <b/>
      <sz val="14"/>
      <name val="Calibri"/>
      <family val="2"/>
    </font>
    <font>
      <b/>
      <sz val="13"/>
      <name val="Calibri"/>
      <family val="2"/>
    </font>
    <font>
      <vertAlign val="superscript"/>
      <sz val="10"/>
      <name val="Calibri"/>
      <family val="2"/>
    </font>
    <font>
      <b/>
      <vertAlign val="superscript"/>
      <sz val="10"/>
      <name val="Calibri"/>
      <family val="2"/>
    </font>
    <font>
      <i/>
      <vertAlign val="superscript"/>
      <sz val="10"/>
      <name val="Calibri"/>
      <family val="2"/>
    </font>
    <font>
      <i/>
      <sz val="10"/>
      <name val="Calibri"/>
      <family val="2"/>
    </font>
    <font>
      <b/>
      <sz val="10"/>
      <name val="Arial"/>
      <family val="2"/>
    </font>
    <font>
      <sz val="8"/>
      <name val="Arial"/>
      <family val="2"/>
    </font>
    <font>
      <sz val="10"/>
      <name val="Arial"/>
      <family val="2"/>
    </font>
    <font>
      <b/>
      <sz val="12"/>
      <name val="Arial"/>
      <family val="2"/>
    </font>
    <font>
      <b/>
      <sz val="8"/>
      <name val="Arial"/>
      <family val="2"/>
    </font>
    <font>
      <b/>
      <sz val="10"/>
      <name val="Arial Narrow"/>
      <family val="2"/>
    </font>
    <font>
      <i/>
      <vertAlign val="superscript"/>
      <sz val="14"/>
      <name val="Calibri"/>
      <family val="2"/>
    </font>
    <font>
      <sz val="10"/>
      <color indexed="9"/>
      <name val="Arial"/>
      <family val="2"/>
    </font>
    <font>
      <sz val="11"/>
      <name val="Arial"/>
      <family val="2"/>
    </font>
    <font>
      <b/>
      <sz val="11"/>
      <name val="Arial"/>
      <family val="2"/>
    </font>
    <font>
      <sz val="10"/>
      <color indexed="8"/>
      <name val="Verdana"/>
      <family val="2"/>
    </font>
    <font>
      <b/>
      <sz val="10"/>
      <color indexed="8"/>
      <name val="Verdana"/>
      <family val="2"/>
    </font>
    <font>
      <sz val="10"/>
      <name val="Verdana"/>
      <family val="2"/>
    </font>
    <font>
      <i/>
      <sz val="8"/>
      <color indexed="8"/>
      <name val="Verdana"/>
      <family val="2"/>
    </font>
    <font>
      <sz val="14"/>
      <name val="Calibri"/>
      <family val="2"/>
    </font>
    <font>
      <b/>
      <sz val="10"/>
      <color indexed="9"/>
      <name val="Arial"/>
      <family val="2"/>
    </font>
    <font>
      <b/>
      <i/>
      <vertAlign val="superscript"/>
      <sz val="14"/>
      <name val="Calibri"/>
      <family val="2"/>
    </font>
    <font>
      <b/>
      <sz val="20"/>
      <name val="Calibri"/>
      <family val="2"/>
    </font>
    <font>
      <b/>
      <sz val="12"/>
      <color indexed="9"/>
      <name val="Verdana"/>
      <family val="2"/>
    </font>
    <font>
      <sz val="11"/>
      <color indexed="9"/>
      <name val="Calibri"/>
      <family val="2"/>
    </font>
    <font>
      <b/>
      <sz val="14"/>
      <color indexed="9"/>
      <name val="Verdana"/>
      <family val="2"/>
    </font>
    <font>
      <i/>
      <sz val="10"/>
      <color indexed="23"/>
      <name val="Verdana"/>
      <family val="2"/>
    </font>
    <font>
      <u/>
      <sz val="10"/>
      <color indexed="8"/>
      <name val="Verdana"/>
      <family val="2"/>
    </font>
    <font>
      <sz val="10"/>
      <color indexed="23"/>
      <name val="Verdana"/>
      <family val="2"/>
    </font>
    <font>
      <b/>
      <sz val="12"/>
      <name val="Arial Narrow"/>
      <family val="2"/>
    </font>
    <font>
      <sz val="9"/>
      <color indexed="81"/>
      <name val="Tahoma"/>
      <family val="2"/>
    </font>
    <font>
      <b/>
      <sz val="9"/>
      <color indexed="81"/>
      <name val="Tahoma"/>
      <family val="2"/>
    </font>
    <font>
      <sz val="11"/>
      <name val="Verdana"/>
      <family val="2"/>
    </font>
    <font>
      <sz val="10"/>
      <color theme="1"/>
      <name val="Calibri"/>
      <family val="2"/>
    </font>
    <font>
      <sz val="10"/>
      <color theme="0"/>
      <name val="Calibri"/>
      <family val="2"/>
    </font>
    <font>
      <b/>
      <sz val="10"/>
      <color theme="0"/>
      <name val="Calibri"/>
      <family val="2"/>
    </font>
    <font>
      <sz val="10"/>
      <color rgb="FFFF0000"/>
      <name val="Calibri"/>
      <family val="2"/>
    </font>
    <font>
      <sz val="10"/>
      <color theme="0"/>
      <name val="Arial"/>
      <family val="2"/>
    </font>
    <font>
      <sz val="14"/>
      <color theme="0"/>
      <name val="Calibri"/>
      <family val="2"/>
      <scheme val="minor"/>
    </font>
    <font>
      <b/>
      <sz val="12"/>
      <color theme="1"/>
      <name val="Arial"/>
      <family val="2"/>
    </font>
    <font>
      <b/>
      <sz val="14"/>
      <color theme="1"/>
      <name val="Arial"/>
      <family val="2"/>
    </font>
    <font>
      <i/>
      <sz val="13"/>
      <color rgb="FF5D2884"/>
      <name val="Calibri"/>
      <family val="2"/>
    </font>
    <font>
      <b/>
      <sz val="10"/>
      <name val="Calibri"/>
      <family val="2"/>
      <scheme val="minor"/>
    </font>
    <font>
      <i/>
      <sz val="12"/>
      <color theme="0"/>
      <name val="Calibri"/>
      <family val="2"/>
    </font>
    <font>
      <i/>
      <sz val="13"/>
      <color theme="0"/>
      <name val="Calibri"/>
      <family val="2"/>
    </font>
    <font>
      <sz val="12"/>
      <color rgb="FFFF0000"/>
      <name val="Calibri"/>
      <family val="2"/>
    </font>
    <font>
      <sz val="12"/>
      <color theme="7" tint="0.79998168889431442"/>
      <name val="Calibri"/>
      <family val="2"/>
    </font>
    <font>
      <sz val="10"/>
      <color theme="1"/>
      <name val="Verdana"/>
      <family val="2"/>
    </font>
    <font>
      <b/>
      <sz val="10"/>
      <color theme="1"/>
      <name val="Verdana"/>
      <family val="2"/>
    </font>
    <font>
      <b/>
      <sz val="13"/>
      <color rgb="FFFF0000"/>
      <name val="Calibri"/>
      <family val="2"/>
    </font>
    <font>
      <vertAlign val="superscript"/>
      <sz val="10"/>
      <color rgb="FFFF0000"/>
      <name val="Calibri"/>
      <family val="2"/>
    </font>
    <font>
      <b/>
      <sz val="12"/>
      <color rgb="FFFF0000"/>
      <name val="Calibri"/>
      <family val="2"/>
    </font>
    <font>
      <sz val="11"/>
      <color theme="1"/>
      <name val="Calibri"/>
      <family val="2"/>
    </font>
    <font>
      <sz val="10"/>
      <color rgb="FF0000FF"/>
      <name val="Calibri"/>
      <family val="2"/>
      <scheme val="minor"/>
    </font>
    <font>
      <b/>
      <sz val="14"/>
      <color rgb="FFFFFFFF"/>
      <name val="Verdana"/>
      <family val="2"/>
    </font>
    <font>
      <sz val="10"/>
      <color theme="1"/>
      <name val="Arial"/>
      <family val="2"/>
    </font>
    <font>
      <sz val="14"/>
      <color theme="0"/>
      <name val="Calibri"/>
      <family val="2"/>
    </font>
    <font>
      <b/>
      <sz val="10"/>
      <color rgb="FFFF0000"/>
      <name val="Calibri"/>
      <family val="2"/>
    </font>
    <font>
      <b/>
      <sz val="12"/>
      <color theme="0"/>
      <name val="Calibri"/>
      <family val="2"/>
    </font>
    <font>
      <b/>
      <sz val="14"/>
      <color indexed="9"/>
      <name val="Calibri"/>
      <family val="2"/>
      <scheme val="minor"/>
    </font>
    <font>
      <b/>
      <sz val="5"/>
      <color rgb="FFFF0000"/>
      <name val="Verdana"/>
      <family val="2"/>
    </font>
    <font>
      <sz val="12"/>
      <color theme="4" tint="0.79998168889431442"/>
      <name val="Calibri"/>
      <family val="2"/>
    </font>
    <font>
      <b/>
      <sz val="12"/>
      <color theme="0"/>
      <name val="Verdana"/>
      <family val="2"/>
    </font>
    <font>
      <b/>
      <sz val="20"/>
      <color theme="0"/>
      <name val="Calibri"/>
      <family val="2"/>
    </font>
    <font>
      <b/>
      <sz val="16"/>
      <color theme="0"/>
      <name val="Calibri"/>
      <family val="2"/>
    </font>
    <font>
      <sz val="12"/>
      <color theme="0"/>
      <name val="Calibri"/>
      <family val="2"/>
    </font>
    <font>
      <b/>
      <sz val="16"/>
      <color rgb="FFFF0000"/>
      <name val="Calibri"/>
      <family val="2"/>
    </font>
    <font>
      <b/>
      <sz val="10"/>
      <color rgb="FFFF0000"/>
      <name val="Arial"/>
      <family val="2"/>
    </font>
    <font>
      <sz val="10"/>
      <color theme="7" tint="0.79998168889431442"/>
      <name val="Calibri"/>
      <family val="2"/>
    </font>
    <font>
      <sz val="9"/>
      <color theme="1"/>
      <name val="Verdana"/>
      <family val="2"/>
    </font>
    <font>
      <sz val="11"/>
      <color theme="1"/>
      <name val="Verdana"/>
      <family val="2"/>
    </font>
    <font>
      <b/>
      <sz val="11"/>
      <color rgb="FF808080"/>
      <name val="Verdana"/>
      <family val="2"/>
    </font>
    <font>
      <b/>
      <sz val="12"/>
      <color theme="0"/>
      <name val="Arial Narrow"/>
      <family val="2"/>
    </font>
    <font>
      <sz val="10"/>
      <color rgb="FFFF0000"/>
      <name val="Verdana"/>
      <family val="2"/>
    </font>
    <font>
      <sz val="10"/>
      <color theme="0"/>
      <name val="Verdana"/>
      <family val="2"/>
    </font>
    <font>
      <i/>
      <sz val="10"/>
      <color rgb="FF7E7E7E"/>
      <name val="Verdana"/>
      <family val="2"/>
    </font>
    <font>
      <sz val="10"/>
      <color rgb="FF000000"/>
      <name val="Verdana"/>
      <family val="2"/>
    </font>
    <font>
      <b/>
      <sz val="10"/>
      <color rgb="FF000000"/>
      <name val="Verdana"/>
      <family val="2"/>
    </font>
    <font>
      <u/>
      <sz val="10"/>
      <color rgb="FF0000FF"/>
      <name val="Verdana"/>
      <family val="2"/>
    </font>
    <font>
      <sz val="11"/>
      <color rgb="FFFF0000"/>
      <name val="Verdana"/>
      <family val="2"/>
    </font>
    <font>
      <sz val="8"/>
      <color rgb="FF000000"/>
      <name val="Verdana"/>
      <family val="2"/>
    </font>
    <font>
      <i/>
      <sz val="10"/>
      <color rgb="FF000000"/>
      <name val="Verdana"/>
      <family val="2"/>
    </font>
    <font>
      <vertAlign val="superscript"/>
      <sz val="8"/>
      <color rgb="FF000000"/>
      <name val="Verdana"/>
      <family val="2"/>
    </font>
    <font>
      <sz val="6.5"/>
      <color theme="1"/>
      <name val="Verdana"/>
      <family val="2"/>
    </font>
    <font>
      <b/>
      <sz val="10"/>
      <color rgb="FFC00000"/>
      <name val="Arial"/>
      <family val="2"/>
    </font>
    <font>
      <b/>
      <sz val="12"/>
      <color rgb="FFC00000"/>
      <name val="Calibri"/>
      <family val="2"/>
    </font>
    <font>
      <sz val="10"/>
      <color rgb="FFC00000"/>
      <name val="Calibri"/>
      <family val="2"/>
    </font>
    <font>
      <b/>
      <sz val="11"/>
      <color rgb="FFC00000"/>
      <name val="Calibri"/>
      <family val="2"/>
    </font>
    <font>
      <sz val="11"/>
      <color rgb="FF000000"/>
      <name val="Verdana"/>
      <family val="2"/>
    </font>
    <font>
      <sz val="12"/>
      <color theme="7" tint="-0.499984740745262"/>
      <name val="Calibri"/>
      <family val="2"/>
    </font>
    <font>
      <b/>
      <sz val="10"/>
      <color theme="0"/>
      <name val="Verdana"/>
      <family val="2"/>
    </font>
    <font>
      <b/>
      <sz val="10"/>
      <color rgb="FF7030A0"/>
      <name val="Arial"/>
      <family val="2"/>
    </font>
    <font>
      <i/>
      <sz val="14"/>
      <color theme="1"/>
      <name val="Calibri"/>
      <family val="2"/>
      <scheme val="minor"/>
    </font>
    <font>
      <sz val="11"/>
      <color theme="1"/>
      <name val="Arial"/>
      <family val="2"/>
    </font>
    <font>
      <b/>
      <i/>
      <sz val="12"/>
      <color theme="0"/>
      <name val="Calibri"/>
      <family val="2"/>
    </font>
    <font>
      <b/>
      <sz val="8"/>
      <color rgb="FF000000"/>
      <name val="Verdana"/>
      <family val="2"/>
    </font>
    <font>
      <i/>
      <vertAlign val="superscript"/>
      <sz val="8"/>
      <color rgb="FF000000"/>
      <name val="Verdana"/>
      <family val="2"/>
    </font>
    <font>
      <b/>
      <sz val="10"/>
      <color rgb="FFFFFFFF"/>
      <name val="Verdana"/>
      <family val="2"/>
    </font>
    <font>
      <sz val="7"/>
      <color theme="1"/>
      <name val="Verdana"/>
      <family val="2"/>
    </font>
    <font>
      <b/>
      <sz val="12"/>
      <color theme="9"/>
      <name val="Calibri"/>
      <family val="2"/>
      <scheme val="minor"/>
    </font>
    <font>
      <u/>
      <sz val="11"/>
      <color theme="0"/>
      <name val="Arial"/>
      <family val="2"/>
    </font>
    <font>
      <sz val="8"/>
      <color theme="1"/>
      <name val="Verdana"/>
      <family val="2"/>
    </font>
    <font>
      <b/>
      <sz val="10"/>
      <color rgb="FFFF0000"/>
      <name val="Verdana"/>
      <family val="2"/>
    </font>
    <font>
      <i/>
      <sz val="9"/>
      <color theme="1"/>
      <name val="Verdana"/>
      <family val="2"/>
    </font>
    <font>
      <i/>
      <sz val="9"/>
      <color theme="0" tint="-0.499984740745262"/>
      <name val="Verdana"/>
      <family val="2"/>
    </font>
    <font>
      <b/>
      <vertAlign val="subscript"/>
      <sz val="12"/>
      <name val="Calibri"/>
      <family val="2"/>
    </font>
    <font>
      <b/>
      <i/>
      <sz val="12"/>
      <name val="Calibri"/>
      <family val="2"/>
    </font>
    <font>
      <sz val="10"/>
      <name val="Arial"/>
      <family val="2"/>
    </font>
    <font>
      <sz val="11"/>
      <color indexed="8"/>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b/>
      <vertAlign val="superscript"/>
      <sz val="12"/>
      <name val="Calibri"/>
      <family val="2"/>
    </font>
    <font>
      <b/>
      <vertAlign val="superscript"/>
      <sz val="12"/>
      <color theme="7" tint="-0.499984740745262"/>
      <name val="Calibri"/>
      <family val="2"/>
    </font>
    <font>
      <sz val="8"/>
      <name val="Verdana"/>
      <family val="2"/>
    </font>
    <font>
      <b/>
      <sz val="10.5"/>
      <color rgb="FFC00000"/>
      <name val="Calibri"/>
      <family val="2"/>
    </font>
    <font>
      <sz val="12"/>
      <color rgb="FFC00000"/>
      <name val="Calibri"/>
      <family val="2"/>
    </font>
    <font>
      <b/>
      <sz val="10"/>
      <color rgb="FFC00000"/>
      <name val="Calibri"/>
      <family val="2"/>
    </font>
    <font>
      <b/>
      <sz val="12"/>
      <color rgb="FFFFFFFF"/>
      <name val="Verdana"/>
      <family val="2"/>
    </font>
    <font>
      <b/>
      <sz val="11"/>
      <color rgb="FFC00000"/>
      <name val="Arial"/>
      <family val="2"/>
    </font>
    <font>
      <i/>
      <sz val="8"/>
      <name val="Calibri"/>
      <family val="2"/>
    </font>
    <font>
      <b/>
      <i/>
      <sz val="12"/>
      <color rgb="FFFFFFFF"/>
      <name val="Verdana"/>
      <family val="2"/>
    </font>
  </fonts>
  <fills count="52">
    <fill>
      <patternFill patternType="none"/>
    </fill>
    <fill>
      <patternFill patternType="gray125"/>
    </fill>
    <fill>
      <patternFill patternType="solid">
        <fgColor indexed="58"/>
        <bgColor indexed="64"/>
      </patternFill>
    </fill>
    <fill>
      <patternFill patternType="solid">
        <fgColor indexed="60"/>
        <bgColor indexed="64"/>
      </patternFill>
    </fill>
    <fill>
      <patternFill patternType="solid">
        <fgColor indexed="54"/>
        <bgColor indexed="64"/>
      </patternFill>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9" tint="0.39997558519241921"/>
        <bgColor indexed="64"/>
      </patternFill>
    </fill>
    <fill>
      <patternFill patternType="solid">
        <fgColor rgb="FF00206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0" tint="-0.14999847407452621"/>
        <bgColor rgb="FF000000"/>
      </patternFill>
    </fill>
    <fill>
      <patternFill patternType="solid">
        <fgColor theme="7" tint="-0.249977111117893"/>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bgColor rgb="FF000000"/>
      </patternFill>
    </fill>
    <fill>
      <patternFill patternType="solid">
        <fgColor rgb="FFFFC000"/>
        <bgColor indexed="64"/>
      </patternFill>
    </fill>
    <fill>
      <patternFill patternType="solid">
        <fgColor rgb="FFFFFFFF"/>
        <bgColor rgb="FF000000"/>
      </patternFill>
    </fill>
    <fill>
      <patternFill patternType="solid">
        <fgColor rgb="FFB1A0C7"/>
        <bgColor rgb="FF000000"/>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E1E1"/>
        <bgColor indexed="64"/>
      </patternFill>
    </fill>
    <fill>
      <patternFill patternType="solid">
        <fgColor rgb="FFFFB9B9"/>
        <bgColor indexed="64"/>
      </patternFill>
    </fill>
    <fill>
      <patternFill patternType="solid">
        <fgColor rgb="FFFFCDCD"/>
        <bgColor indexed="64"/>
      </patternFill>
    </fill>
    <fill>
      <patternFill patternType="solid">
        <fgColor rgb="FFFFB7B7"/>
        <bgColor indexed="64"/>
      </patternFill>
    </fill>
    <fill>
      <patternFill patternType="solid">
        <fgColor rgb="FF7030A0"/>
        <bgColor indexed="64"/>
      </patternFill>
    </fill>
    <fill>
      <patternFill patternType="solid">
        <fgColor rgb="FFF4EDF9"/>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54"/>
      </left>
      <right/>
      <top style="thin">
        <color indexed="54"/>
      </top>
      <bottom style="thin">
        <color indexed="54"/>
      </bottom>
      <diagonal/>
    </border>
    <border>
      <left style="thin">
        <color indexed="54"/>
      </left>
      <right style="thin">
        <color indexed="54"/>
      </right>
      <top/>
      <bottom style="thin">
        <color indexed="54"/>
      </bottom>
      <diagonal/>
    </border>
    <border>
      <left style="thin">
        <color indexed="54"/>
      </left>
      <right style="thin">
        <color indexed="54"/>
      </right>
      <top style="thin">
        <color indexed="54"/>
      </top>
      <bottom style="thin">
        <color indexed="54"/>
      </bottom>
      <diagonal/>
    </border>
    <border>
      <left/>
      <right style="thin">
        <color indexed="54"/>
      </right>
      <top style="thin">
        <color indexed="54"/>
      </top>
      <bottom style="thin">
        <color indexed="54"/>
      </bottom>
      <diagonal/>
    </border>
    <border>
      <left/>
      <right/>
      <top style="thin">
        <color indexed="54"/>
      </top>
      <bottom style="thin">
        <color indexed="54"/>
      </bottom>
      <diagonal/>
    </border>
    <border>
      <left style="thin">
        <color indexed="64"/>
      </left>
      <right style="thin">
        <color indexed="64"/>
      </right>
      <top/>
      <bottom style="thin">
        <color indexed="64"/>
      </bottom>
      <diagonal/>
    </border>
    <border>
      <left style="thin">
        <color indexed="64"/>
      </left>
      <right style="thin">
        <color indexed="64"/>
      </right>
      <top style="thin">
        <color indexed="54"/>
      </top>
      <bottom style="thin">
        <color indexed="54"/>
      </bottom>
      <diagonal/>
    </border>
    <border>
      <left style="thin">
        <color indexed="64"/>
      </left>
      <right style="thin">
        <color indexed="64"/>
      </right>
      <top style="thin">
        <color indexed="54"/>
      </top>
      <bottom style="thin">
        <color indexed="64"/>
      </bottom>
      <diagonal/>
    </border>
    <border>
      <left style="medium">
        <color indexed="64"/>
      </left>
      <right/>
      <top style="medium">
        <color indexed="64"/>
      </top>
      <bottom style="medium">
        <color indexed="64"/>
      </bottom>
      <diagonal/>
    </border>
    <border>
      <left style="thin">
        <color indexed="54"/>
      </left>
      <right/>
      <top style="thin">
        <color indexed="64"/>
      </top>
      <bottom style="thin">
        <color indexed="54"/>
      </bottom>
      <diagonal/>
    </border>
    <border>
      <left/>
      <right/>
      <top style="thin">
        <color indexed="64"/>
      </top>
      <bottom style="thin">
        <color indexed="54"/>
      </bottom>
      <diagonal/>
    </border>
    <border>
      <left/>
      <right style="thin">
        <color indexed="54"/>
      </right>
      <top/>
      <bottom style="thin">
        <color indexed="5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5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7" tint="-0.499984740745262"/>
      </left>
      <right/>
      <top style="medium">
        <color theme="7" tint="-0.499984740745262"/>
      </top>
      <bottom/>
      <diagonal/>
    </border>
    <border>
      <left/>
      <right/>
      <top style="medium">
        <color theme="7" tint="-0.499984740745262"/>
      </top>
      <bottom/>
      <diagonal/>
    </border>
    <border>
      <left/>
      <right style="medium">
        <color theme="7" tint="-0.499984740745262"/>
      </right>
      <top style="medium">
        <color theme="7" tint="-0.499984740745262"/>
      </top>
      <bottom/>
      <diagonal/>
    </border>
    <border>
      <left style="medium">
        <color theme="7" tint="-0.499984740745262"/>
      </left>
      <right/>
      <top/>
      <bottom/>
      <diagonal/>
    </border>
    <border>
      <left/>
      <right style="medium">
        <color theme="7" tint="-0.499984740745262"/>
      </right>
      <top/>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medium">
        <color theme="7" tint="-0.499984740745262"/>
      </left>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thin">
        <color theme="7" tint="-0.499984740745262"/>
      </left>
      <right/>
      <top style="thin">
        <color theme="7" tint="-0.499984740745262"/>
      </top>
      <bottom style="thin">
        <color theme="7" tint="-0.499984740745262"/>
      </bottom>
      <diagonal/>
    </border>
    <border>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bottom style="thin">
        <color theme="7" tint="-0.499984740745262"/>
      </bottom>
      <diagonal/>
    </border>
    <border>
      <left style="medium">
        <color theme="7" tint="-0.499984740745262"/>
      </left>
      <right/>
      <top/>
      <bottom style="medium">
        <color theme="7" tint="-0.499984740745262"/>
      </bottom>
      <diagonal/>
    </border>
    <border>
      <left/>
      <right/>
      <top/>
      <bottom style="medium">
        <color theme="7" tint="-0.499984740745262"/>
      </bottom>
      <diagonal/>
    </border>
    <border>
      <left/>
      <right style="medium">
        <color theme="7" tint="-0.499984740745262"/>
      </right>
      <top/>
      <bottom style="medium">
        <color theme="7" tint="-0.499984740745262"/>
      </bottom>
      <diagonal/>
    </border>
    <border>
      <left/>
      <right/>
      <top style="thin">
        <color theme="7" tint="-0.499984740745262"/>
      </top>
      <bottom/>
      <diagonal/>
    </border>
    <border>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rgb="FF7F7F7F"/>
      </left>
      <right style="medium">
        <color rgb="FF7F7F7F"/>
      </right>
      <top/>
      <bottom style="medium">
        <color rgb="FF7F7F7F"/>
      </bottom>
      <diagonal/>
    </border>
    <border>
      <left/>
      <right style="medium">
        <color rgb="FF7F7F7F"/>
      </right>
      <top/>
      <bottom style="medium">
        <color rgb="FF7F7F7F"/>
      </bottom>
      <diagonal/>
    </border>
    <border>
      <left style="medium">
        <color rgb="FF7F7F7F"/>
      </left>
      <right style="medium">
        <color rgb="FF7F7F7F"/>
      </right>
      <top style="medium">
        <color rgb="FF7F7F7F"/>
      </top>
      <bottom style="medium">
        <color rgb="FF7F7F7F"/>
      </bottom>
      <diagonal/>
    </border>
    <border>
      <left style="thin">
        <color theme="7" tint="-0.499984740745262"/>
      </left>
      <right style="thin">
        <color theme="7" tint="-0.499984740745262"/>
      </right>
      <top style="thin">
        <color theme="7" tint="-0.499984740745262"/>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medium">
        <color rgb="FF7F7F7F"/>
      </right>
      <top style="medium">
        <color rgb="FF7F7F7F"/>
      </top>
      <bottom style="medium">
        <color rgb="FF7F7F7F"/>
      </bottom>
      <diagonal/>
    </border>
    <border>
      <left style="medium">
        <color rgb="FF000000"/>
      </left>
      <right/>
      <top style="medium">
        <color indexed="64"/>
      </top>
      <bottom/>
      <diagonal/>
    </border>
    <border>
      <left style="medium">
        <color rgb="FF000000"/>
      </left>
      <right/>
      <top/>
      <bottom/>
      <diagonal/>
    </border>
    <border>
      <left style="medium">
        <color rgb="FF000000"/>
      </left>
      <right/>
      <top/>
      <bottom style="medium">
        <color indexed="64"/>
      </bottom>
      <diagonal/>
    </border>
    <border>
      <left style="thin">
        <color rgb="FFA6A6A6"/>
      </left>
      <right/>
      <top/>
      <bottom/>
      <diagonal/>
    </border>
    <border>
      <left style="thin">
        <color theme="7" tint="-0.499984740745262"/>
      </left>
      <right style="thin">
        <color indexed="64"/>
      </right>
      <top style="medium">
        <color theme="7" tint="-0.499984740745262"/>
      </top>
      <bottom style="medium">
        <color theme="7" tint="-0.499984740745262"/>
      </bottom>
      <diagonal/>
    </border>
    <border>
      <left/>
      <right style="thin">
        <color theme="7" tint="-0.499984740745262"/>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theme="7" tint="-0.499984740745262"/>
      </left>
      <right/>
      <top style="medium">
        <color indexed="64"/>
      </top>
      <bottom style="thin">
        <color theme="7" tint="-0.499984740745262"/>
      </bottom>
      <diagonal/>
    </border>
    <border>
      <left/>
      <right style="thin">
        <color theme="7" tint="-0.499984740745262"/>
      </right>
      <top style="medium">
        <color indexed="64"/>
      </top>
      <bottom style="thin">
        <color theme="7" tint="-0.499984740745262"/>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ck">
        <color theme="0" tint="-0.34998626667073579"/>
      </left>
      <right/>
      <top/>
      <bottom/>
      <diagonal/>
    </border>
    <border>
      <left/>
      <right style="thick">
        <color theme="0" tint="-0.34998626667073579"/>
      </right>
      <top/>
      <bottom/>
      <diagonal/>
    </border>
    <border>
      <left style="thick">
        <color theme="0" tint="-0.34998626667073579"/>
      </left>
      <right/>
      <top/>
      <bottom style="thick">
        <color theme="0" tint="-0.34998626667073579"/>
      </bottom>
      <diagonal/>
    </border>
    <border>
      <left/>
      <right/>
      <top/>
      <bottom style="thick">
        <color theme="0" tint="-0.34998626667073579"/>
      </bottom>
      <diagonal/>
    </border>
    <border>
      <left/>
      <right style="thick">
        <color theme="0" tint="-0.34998626667073579"/>
      </right>
      <top/>
      <bottom style="thick">
        <color theme="0" tint="-0.34998626667073579"/>
      </bottom>
      <diagonal/>
    </border>
    <border>
      <left style="thin">
        <color theme="7" tint="-0.499984740745262"/>
      </left>
      <right style="thin">
        <color indexed="64"/>
      </right>
      <top style="thin">
        <color theme="7" tint="-0.499984740745262"/>
      </top>
      <bottom style="thin">
        <color theme="7" tint="-0.49998474074526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42">
    <xf numFmtId="0" fontId="0" fillId="0" borderId="0"/>
    <xf numFmtId="0" fontId="8" fillId="0" borderId="0" applyNumberFormat="0" applyFill="0" applyBorder="0" applyAlignment="0" applyProtection="0">
      <alignment vertical="top"/>
      <protection locked="0"/>
    </xf>
    <xf numFmtId="0" fontId="121" fillId="0" borderId="0"/>
    <xf numFmtId="0" fontId="122" fillId="24" borderId="0" applyNumberFormat="0" applyBorder="0" applyAlignment="0" applyProtection="0"/>
    <xf numFmtId="0" fontId="122" fillId="25" borderId="0" applyNumberFormat="0" applyBorder="0" applyAlignment="0" applyProtection="0"/>
    <xf numFmtId="0" fontId="122" fillId="26" borderId="0" applyNumberFormat="0" applyBorder="0" applyAlignment="0" applyProtection="0"/>
    <xf numFmtId="0" fontId="122" fillId="27" borderId="0" applyNumberFormat="0" applyBorder="0" applyAlignment="0" applyProtection="0"/>
    <xf numFmtId="0" fontId="122" fillId="28" borderId="0" applyNumberFormat="0" applyBorder="0" applyAlignment="0" applyProtection="0"/>
    <xf numFmtId="0" fontId="122" fillId="29" borderId="0" applyNumberFormat="0" applyBorder="0" applyAlignment="0" applyProtection="0"/>
    <xf numFmtId="0" fontId="122" fillId="30" borderId="0" applyNumberFormat="0" applyBorder="0" applyAlignment="0" applyProtection="0"/>
    <xf numFmtId="0" fontId="122" fillId="31" borderId="0" applyNumberFormat="0" applyBorder="0" applyAlignment="0" applyProtection="0"/>
    <xf numFmtId="0" fontId="122" fillId="32" borderId="0" applyNumberFormat="0" applyBorder="0" applyAlignment="0" applyProtection="0"/>
    <xf numFmtId="0" fontId="122" fillId="27" borderId="0" applyNumberFormat="0" applyBorder="0" applyAlignment="0" applyProtection="0"/>
    <xf numFmtId="0" fontId="122" fillId="30" borderId="0" applyNumberFormat="0" applyBorder="0" applyAlignment="0" applyProtection="0"/>
    <xf numFmtId="0" fontId="122" fillId="33" borderId="0" applyNumberFormat="0" applyBorder="0" applyAlignment="0" applyProtection="0"/>
    <xf numFmtId="0" fontId="38" fillId="34"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123" fillId="38" borderId="66" applyNumberFormat="0" applyAlignment="0" applyProtection="0"/>
    <xf numFmtId="0" fontId="124" fillId="39" borderId="67" applyNumberFormat="0" applyAlignment="0" applyProtection="0"/>
    <xf numFmtId="0" fontId="125" fillId="0" borderId="68" applyNumberFormat="0" applyFill="0" applyAlignment="0" applyProtection="0"/>
    <xf numFmtId="0" fontId="126" fillId="0" borderId="0" applyNumberFormat="0" applyFill="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38" fillId="43" borderId="0" applyNumberFormat="0" applyBorder="0" applyAlignment="0" applyProtection="0"/>
    <xf numFmtId="0" fontId="127" fillId="29" borderId="66" applyNumberFormat="0" applyAlignment="0" applyProtection="0"/>
    <xf numFmtId="0" fontId="128" fillId="25" borderId="0" applyNumberFormat="0" applyBorder="0" applyAlignment="0" applyProtection="0"/>
    <xf numFmtId="0" fontId="129" fillId="44" borderId="0" applyNumberFormat="0" applyBorder="0" applyAlignment="0" applyProtection="0"/>
    <xf numFmtId="0" fontId="121" fillId="45" borderId="69" applyNumberFormat="0" applyFont="0" applyAlignment="0" applyProtection="0"/>
    <xf numFmtId="0" fontId="130" fillId="38" borderId="70" applyNumberFormat="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4" fillId="0" borderId="71" applyNumberFormat="0" applyFill="0" applyAlignment="0" applyProtection="0"/>
    <xf numFmtId="0" fontId="126" fillId="0" borderId="72" applyNumberFormat="0" applyFill="0" applyAlignment="0" applyProtection="0"/>
    <xf numFmtId="0" fontId="135" fillId="0" borderId="73" applyNumberFormat="0" applyFill="0" applyAlignment="0" applyProtection="0"/>
  </cellStyleXfs>
  <cellXfs count="699">
    <xf numFmtId="0" fontId="0" fillId="0" borderId="0" xfId="0"/>
    <xf numFmtId="0" fontId="0" fillId="5" borderId="0" xfId="0" applyFill="1" applyProtection="1">
      <protection hidden="1"/>
    </xf>
    <xf numFmtId="0" fontId="51" fillId="5" borderId="0" xfId="0" applyFont="1" applyFill="1" applyProtection="1">
      <protection hidden="1"/>
    </xf>
    <xf numFmtId="4" fontId="0" fillId="6" borderId="1" xfId="0" applyNumberFormat="1" applyFill="1" applyBorder="1" applyProtection="1">
      <protection hidden="1"/>
    </xf>
    <xf numFmtId="0" fontId="52" fillId="5" borderId="0" xfId="0" applyFont="1" applyFill="1" applyProtection="1">
      <protection hidden="1"/>
    </xf>
    <xf numFmtId="0" fontId="0" fillId="5" borderId="0" xfId="0" applyFill="1" applyAlignment="1" applyProtection="1">
      <alignment horizontal="center" vertical="center"/>
      <protection hidden="1"/>
    </xf>
    <xf numFmtId="4" fontId="53" fillId="6" borderId="1" xfId="0" applyNumberFormat="1" applyFont="1" applyFill="1" applyBorder="1" applyProtection="1">
      <protection hidden="1"/>
    </xf>
    <xf numFmtId="0" fontId="54" fillId="7" borderId="2" xfId="0" applyFont="1" applyFill="1" applyBorder="1" applyAlignment="1" applyProtection="1">
      <alignment horizontal="right"/>
      <protection hidden="1"/>
    </xf>
    <xf numFmtId="0" fontId="54" fillId="7" borderId="3" xfId="0" applyFont="1" applyFill="1" applyBorder="1" applyAlignment="1" applyProtection="1">
      <alignment horizontal="right"/>
      <protection hidden="1"/>
    </xf>
    <xf numFmtId="2" fontId="53" fillId="7" borderId="1" xfId="0" applyNumberFormat="1" applyFont="1" applyFill="1" applyBorder="1" applyProtection="1">
      <protection hidden="1"/>
    </xf>
    <xf numFmtId="4" fontId="53" fillId="6" borderId="1" xfId="0" applyNumberFormat="1" applyFont="1" applyFill="1" applyBorder="1" applyAlignment="1" applyProtection="1">
      <alignment horizontal="right" vertical="center"/>
      <protection hidden="1"/>
    </xf>
    <xf numFmtId="4" fontId="53" fillId="6" borderId="1" xfId="0" applyNumberFormat="1" applyFont="1" applyFill="1" applyBorder="1" applyAlignment="1" applyProtection="1">
      <alignment vertical="center"/>
      <protection hidden="1"/>
    </xf>
    <xf numFmtId="3" fontId="24" fillId="8" borderId="2" xfId="0" applyNumberFormat="1" applyFont="1" applyFill="1" applyBorder="1" applyAlignment="1" applyProtection="1">
      <protection hidden="1"/>
    </xf>
    <xf numFmtId="0" fontId="0" fillId="6" borderId="2" xfId="0" applyFill="1" applyBorder="1" applyProtection="1">
      <protection hidden="1"/>
    </xf>
    <xf numFmtId="2" fontId="0" fillId="6" borderId="4" xfId="0" applyNumberFormat="1" applyFill="1" applyBorder="1" applyAlignment="1" applyProtection="1">
      <protection hidden="1"/>
    </xf>
    <xf numFmtId="4" fontId="0" fillId="6" borderId="3" xfId="0" applyNumberFormat="1" applyFill="1" applyBorder="1" applyAlignment="1" applyProtection="1">
      <protection hidden="1"/>
    </xf>
    <xf numFmtId="0" fontId="0" fillId="5" borderId="0" xfId="0" applyFill="1"/>
    <xf numFmtId="0" fontId="1" fillId="5" borderId="0" xfId="0" applyFont="1" applyFill="1" applyProtection="1">
      <protection hidden="1"/>
    </xf>
    <xf numFmtId="0" fontId="4" fillId="5" borderId="0" xfId="0" applyFont="1" applyFill="1" applyBorder="1" applyAlignment="1" applyProtection="1">
      <alignment vertical="center"/>
      <protection hidden="1"/>
    </xf>
    <xf numFmtId="0" fontId="0" fillId="0" borderId="0" xfId="0" applyProtection="1">
      <protection hidden="1"/>
    </xf>
    <xf numFmtId="0" fontId="5" fillId="5" borderId="0" xfId="0" applyFont="1" applyFill="1" applyBorder="1" applyAlignment="1" applyProtection="1">
      <alignment vertical="center"/>
      <protection hidden="1"/>
    </xf>
    <xf numFmtId="0" fontId="55" fillId="5" borderId="0" xfId="0" applyFont="1" applyFill="1" applyBorder="1" applyAlignment="1" applyProtection="1">
      <alignment horizontal="left" vertical="center"/>
      <protection hidden="1"/>
    </xf>
    <xf numFmtId="0" fontId="4" fillId="5" borderId="0" xfId="0" applyFont="1" applyFill="1" applyAlignment="1" applyProtection="1">
      <alignment vertical="center"/>
      <protection hidden="1"/>
    </xf>
    <xf numFmtId="0" fontId="5" fillId="5" borderId="0" xfId="0" applyFont="1" applyFill="1" applyAlignment="1" applyProtection="1">
      <alignment vertical="center"/>
      <protection hidden="1"/>
    </xf>
    <xf numFmtId="0" fontId="4" fillId="3" borderId="36" xfId="0" applyFont="1" applyFill="1" applyBorder="1" applyAlignment="1" applyProtection="1">
      <alignment vertical="center"/>
      <protection hidden="1"/>
    </xf>
    <xf numFmtId="0" fontId="4" fillId="3" borderId="37" xfId="0" applyFont="1" applyFill="1" applyBorder="1" applyAlignment="1" applyProtection="1">
      <alignment vertical="center"/>
      <protection hidden="1"/>
    </xf>
    <xf numFmtId="0" fontId="55" fillId="3" borderId="37" xfId="0" applyFont="1" applyFill="1" applyBorder="1" applyAlignment="1" applyProtection="1">
      <alignment horizontal="left" vertical="center"/>
      <protection hidden="1"/>
    </xf>
    <xf numFmtId="0" fontId="55" fillId="3" borderId="38" xfId="0" applyFont="1" applyFill="1" applyBorder="1" applyAlignment="1" applyProtection="1">
      <alignment horizontal="left" vertical="center"/>
      <protection hidden="1"/>
    </xf>
    <xf numFmtId="0" fontId="4" fillId="0" borderId="0" xfId="0" applyFont="1" applyAlignment="1" applyProtection="1">
      <alignment vertical="center"/>
      <protection hidden="1"/>
    </xf>
    <xf numFmtId="0" fontId="4" fillId="3" borderId="39" xfId="0" applyFont="1" applyFill="1" applyBorder="1" applyAlignment="1" applyProtection="1">
      <alignment vertical="center"/>
      <protection hidden="1"/>
    </xf>
    <xf numFmtId="0" fontId="55" fillId="3" borderId="0" xfId="0" applyFont="1" applyFill="1" applyBorder="1" applyAlignment="1" applyProtection="1">
      <alignment vertical="center"/>
      <protection hidden="1"/>
    </xf>
    <xf numFmtId="0" fontId="4" fillId="3" borderId="0" xfId="0" applyFont="1" applyFill="1" applyBorder="1" applyAlignment="1" applyProtection="1">
      <alignment vertical="center"/>
      <protection hidden="1"/>
    </xf>
    <xf numFmtId="0" fontId="56" fillId="3" borderId="40" xfId="0" applyFont="1" applyFill="1" applyBorder="1" applyAlignment="1" applyProtection="1">
      <alignment horizontal="center" vertical="center"/>
      <protection hidden="1"/>
    </xf>
    <xf numFmtId="0" fontId="56" fillId="3" borderId="41" xfId="0" applyFont="1" applyFill="1" applyBorder="1" applyAlignment="1" applyProtection="1">
      <alignment horizontal="center" vertical="center"/>
      <protection hidden="1"/>
    </xf>
    <xf numFmtId="0" fontId="9" fillId="5" borderId="0" xfId="0" applyFont="1" applyFill="1" applyAlignment="1" applyProtection="1">
      <alignment vertical="center"/>
      <protection hidden="1"/>
    </xf>
    <xf numFmtId="0" fontId="3" fillId="3" borderId="39" xfId="0" applyFont="1" applyFill="1" applyBorder="1" applyAlignment="1" applyProtection="1">
      <alignment vertical="center"/>
      <protection hidden="1"/>
    </xf>
    <xf numFmtId="4" fontId="27" fillId="3" borderId="41" xfId="0" applyNumberFormat="1" applyFont="1" applyFill="1" applyBorder="1" applyAlignment="1" applyProtection="1">
      <alignment vertical="center"/>
      <protection hidden="1"/>
    </xf>
    <xf numFmtId="0" fontId="3" fillId="5" borderId="0" xfId="0" applyFont="1" applyFill="1" applyAlignment="1" applyProtection="1">
      <alignment vertical="center"/>
      <protection hidden="1"/>
    </xf>
    <xf numFmtId="0" fontId="3" fillId="0" borderId="0" xfId="0" applyFont="1" applyAlignment="1" applyProtection="1">
      <alignment vertical="center"/>
      <protection hidden="1"/>
    </xf>
    <xf numFmtId="0" fontId="55" fillId="3" borderId="40" xfId="0" applyFont="1" applyFill="1" applyBorder="1" applyAlignment="1" applyProtection="1">
      <alignment vertical="center"/>
      <protection hidden="1"/>
    </xf>
    <xf numFmtId="0" fontId="57" fillId="9" borderId="39" xfId="0" applyFont="1" applyFill="1" applyBorder="1" applyAlignment="1" applyProtection="1">
      <alignment vertical="center"/>
      <protection hidden="1"/>
    </xf>
    <xf numFmtId="0" fontId="58" fillId="9" borderId="0" xfId="0" applyFont="1" applyFill="1" applyBorder="1" applyAlignment="1" applyProtection="1">
      <alignment horizontal="left" vertical="center"/>
      <protection hidden="1"/>
    </xf>
    <xf numFmtId="4" fontId="28" fillId="2" borderId="42" xfId="0" applyNumberFormat="1" applyFont="1" applyFill="1" applyBorder="1" applyAlignment="1" applyProtection="1">
      <alignment vertical="center"/>
      <protection hidden="1"/>
    </xf>
    <xf numFmtId="4" fontId="27" fillId="3" borderId="46" xfId="0" applyNumberFormat="1" applyFont="1" applyFill="1" applyBorder="1" applyAlignment="1" applyProtection="1">
      <alignment vertical="center"/>
      <protection hidden="1"/>
    </xf>
    <xf numFmtId="0" fontId="4" fillId="3" borderId="0" xfId="0" applyFont="1" applyFill="1" applyBorder="1" applyAlignment="1" applyProtection="1">
      <alignment horizontal="left" vertical="center"/>
      <protection hidden="1"/>
    </xf>
    <xf numFmtId="0" fontId="1" fillId="3" borderId="0" xfId="0" applyFont="1" applyFill="1" applyBorder="1" applyAlignment="1" applyProtection="1">
      <alignment horizontal="left" vertical="center"/>
      <protection hidden="1"/>
    </xf>
    <xf numFmtId="0" fontId="59" fillId="3" borderId="0" xfId="0" applyFont="1" applyFill="1" applyBorder="1" applyAlignment="1" applyProtection="1">
      <alignment horizontal="left" vertical="center"/>
      <protection hidden="1"/>
    </xf>
    <xf numFmtId="0" fontId="3" fillId="3" borderId="0" xfId="0" applyFont="1" applyFill="1" applyBorder="1" applyAlignment="1" applyProtection="1">
      <alignment horizontal="left" vertical="center"/>
      <protection hidden="1"/>
    </xf>
    <xf numFmtId="0" fontId="55" fillId="3" borderId="0" xfId="0" applyFont="1" applyFill="1" applyBorder="1" applyAlignment="1" applyProtection="1">
      <alignment horizontal="left" vertical="center"/>
      <protection hidden="1"/>
    </xf>
    <xf numFmtId="4" fontId="27" fillId="3" borderId="0" xfId="0" applyNumberFormat="1" applyFont="1" applyFill="1" applyBorder="1" applyAlignment="1" applyProtection="1">
      <alignment vertical="center"/>
      <protection hidden="1"/>
    </xf>
    <xf numFmtId="4" fontId="5" fillId="4" borderId="41" xfId="0" applyNumberFormat="1" applyFont="1" applyFill="1" applyBorder="1" applyAlignment="1" applyProtection="1">
      <alignment vertical="center"/>
      <protection hidden="1"/>
    </xf>
    <xf numFmtId="0" fontId="50" fillId="3" borderId="0" xfId="0" applyFont="1" applyFill="1" applyBorder="1" applyAlignment="1" applyProtection="1">
      <alignment horizontal="left" vertical="center"/>
      <protection hidden="1"/>
    </xf>
    <xf numFmtId="0" fontId="60" fillId="3" borderId="0" xfId="0" applyFont="1" applyFill="1" applyBorder="1" applyAlignment="1" applyProtection="1">
      <alignment horizontal="left" vertical="center"/>
      <protection hidden="1"/>
    </xf>
    <xf numFmtId="0" fontId="7" fillId="5" borderId="0" xfId="0" applyFont="1" applyFill="1" applyAlignment="1" applyProtection="1">
      <alignment vertical="center"/>
      <protection hidden="1"/>
    </xf>
    <xf numFmtId="0" fontId="1" fillId="3" borderId="47" xfId="0" applyFont="1" applyFill="1" applyBorder="1" applyAlignment="1" applyProtection="1">
      <alignment vertical="center"/>
      <protection hidden="1"/>
    </xf>
    <xf numFmtId="0" fontId="1" fillId="3" borderId="48" xfId="0" applyFont="1" applyFill="1" applyBorder="1" applyAlignment="1" applyProtection="1">
      <alignment vertical="center"/>
      <protection hidden="1"/>
    </xf>
    <xf numFmtId="0" fontId="55" fillId="3" borderId="48" xfId="0" applyFont="1" applyFill="1" applyBorder="1" applyAlignment="1" applyProtection="1">
      <alignment horizontal="left" vertical="center"/>
      <protection hidden="1"/>
    </xf>
    <xf numFmtId="0" fontId="55" fillId="3" borderId="49" xfId="0" applyFont="1" applyFill="1" applyBorder="1" applyAlignment="1" applyProtection="1">
      <alignment horizontal="left" vertical="center"/>
      <protection hidden="1"/>
    </xf>
    <xf numFmtId="0" fontId="1" fillId="5" borderId="0" xfId="0" applyFont="1" applyFill="1" applyAlignment="1" applyProtection="1">
      <alignment vertical="center"/>
      <protection hidden="1"/>
    </xf>
    <xf numFmtId="0" fontId="1" fillId="0" borderId="0" xfId="0" applyFont="1" applyAlignment="1" applyProtection="1">
      <alignment vertical="center"/>
      <protection hidden="1"/>
    </xf>
    <xf numFmtId="0" fontId="1" fillId="5" borderId="0" xfId="0" applyFont="1" applyFill="1" applyBorder="1" applyAlignment="1" applyProtection="1">
      <alignment vertical="center"/>
      <protection hidden="1"/>
    </xf>
    <xf numFmtId="0" fontId="1" fillId="0" borderId="0" xfId="0" applyFont="1" applyFill="1" applyBorder="1" applyAlignment="1" applyProtection="1">
      <alignment vertical="center"/>
      <protection hidden="1"/>
    </xf>
    <xf numFmtId="0" fontId="1" fillId="0" borderId="0" xfId="0" applyFont="1" applyFill="1" applyAlignment="1" applyProtection="1">
      <alignment vertical="center"/>
      <protection hidden="1"/>
    </xf>
    <xf numFmtId="0" fontId="6" fillId="5" borderId="0" xfId="0" applyFont="1" applyFill="1" applyAlignment="1" applyProtection="1">
      <alignment vertical="center"/>
      <protection hidden="1"/>
    </xf>
    <xf numFmtId="4" fontId="5" fillId="5" borderId="0" xfId="0" applyNumberFormat="1" applyFont="1" applyFill="1" applyBorder="1" applyAlignment="1" applyProtection="1">
      <alignment vertical="center"/>
      <protection hidden="1"/>
    </xf>
    <xf numFmtId="0" fontId="13" fillId="5" borderId="0" xfId="0" applyFont="1" applyFill="1" applyBorder="1" applyAlignment="1" applyProtection="1">
      <alignment horizontal="right" vertical="center"/>
      <protection hidden="1"/>
    </xf>
    <xf numFmtId="0" fontId="6" fillId="5" borderId="0" xfId="0" applyFont="1" applyFill="1" applyBorder="1" applyAlignment="1" applyProtection="1">
      <alignment vertical="center"/>
      <protection hidden="1"/>
    </xf>
    <xf numFmtId="0" fontId="3" fillId="5" borderId="0" xfId="0" applyFont="1" applyFill="1" applyBorder="1" applyAlignment="1" applyProtection="1">
      <alignment vertical="center"/>
      <protection hidden="1"/>
    </xf>
    <xf numFmtId="0" fontId="14" fillId="5" borderId="0" xfId="0" applyFont="1" applyFill="1" applyBorder="1" applyAlignment="1" applyProtection="1">
      <alignment vertical="center"/>
      <protection hidden="1"/>
    </xf>
    <xf numFmtId="0" fontId="61" fillId="5" borderId="2" xfId="0" applyFont="1" applyFill="1" applyBorder="1" applyProtection="1">
      <protection hidden="1"/>
    </xf>
    <xf numFmtId="0" fontId="62" fillId="5" borderId="4" xfId="0" applyFont="1" applyFill="1" applyBorder="1" applyProtection="1">
      <protection hidden="1"/>
    </xf>
    <xf numFmtId="0" fontId="62" fillId="5" borderId="3" xfId="0" applyFont="1" applyFill="1" applyBorder="1" applyProtection="1">
      <protection hidden="1"/>
    </xf>
    <xf numFmtId="0" fontId="62" fillId="5" borderId="0" xfId="0" applyFont="1" applyFill="1" applyProtection="1">
      <protection hidden="1"/>
    </xf>
    <xf numFmtId="0" fontId="21" fillId="0" borderId="0" xfId="0" applyFont="1" applyFill="1" applyBorder="1" applyProtection="1"/>
    <xf numFmtId="0" fontId="21" fillId="5" borderId="0" xfId="0" applyFont="1" applyFill="1" applyBorder="1" applyProtection="1"/>
    <xf numFmtId="0" fontId="21" fillId="5" borderId="0" xfId="0" applyFont="1" applyFill="1" applyBorder="1" applyAlignment="1" applyProtection="1">
      <alignment horizontal="left" indent="3"/>
    </xf>
    <xf numFmtId="0" fontId="21" fillId="5" borderId="0" xfId="0" applyFont="1" applyFill="1" applyBorder="1" applyAlignment="1" applyProtection="1">
      <alignment horizontal="left" wrapText="1"/>
    </xf>
    <xf numFmtId="0" fontId="4" fillId="3" borderId="9" xfId="0" applyFont="1" applyFill="1" applyBorder="1" applyAlignment="1" applyProtection="1">
      <alignment vertical="center"/>
      <protection hidden="1"/>
    </xf>
    <xf numFmtId="0" fontId="4" fillId="3" borderId="10" xfId="0" applyFont="1" applyFill="1" applyBorder="1" applyAlignment="1" applyProtection="1">
      <alignment vertical="center"/>
      <protection hidden="1"/>
    </xf>
    <xf numFmtId="0" fontId="4" fillId="3" borderId="6" xfId="0" applyFont="1" applyFill="1" applyBorder="1" applyAlignment="1" applyProtection="1">
      <alignment vertical="center"/>
      <protection hidden="1"/>
    </xf>
    <xf numFmtId="0" fontId="1" fillId="3" borderId="5" xfId="0" applyFont="1" applyFill="1" applyBorder="1" applyAlignment="1" applyProtection="1">
      <alignment vertical="center"/>
      <protection hidden="1"/>
    </xf>
    <xf numFmtId="0" fontId="1" fillId="3" borderId="7" xfId="0" applyFont="1" applyFill="1" applyBorder="1" applyAlignment="1" applyProtection="1">
      <alignment vertical="center"/>
      <protection hidden="1"/>
    </xf>
    <xf numFmtId="0" fontId="1" fillId="3" borderId="11" xfId="0" applyFont="1" applyFill="1" applyBorder="1" applyAlignment="1" applyProtection="1">
      <alignment vertical="center"/>
      <protection hidden="1"/>
    </xf>
    <xf numFmtId="0" fontId="1" fillId="3" borderId="12" xfId="0" applyFont="1" applyFill="1" applyBorder="1" applyAlignment="1" applyProtection="1">
      <alignment vertical="center"/>
      <protection hidden="1"/>
    </xf>
    <xf numFmtId="0" fontId="1" fillId="3" borderId="8" xfId="0" applyFont="1" applyFill="1" applyBorder="1" applyAlignment="1" applyProtection="1">
      <alignment vertical="center"/>
      <protection hidden="1"/>
    </xf>
    <xf numFmtId="0" fontId="12" fillId="5" borderId="0" xfId="0" applyFont="1" applyFill="1" applyBorder="1" applyAlignment="1" applyProtection="1">
      <alignment vertical="center"/>
      <protection hidden="1"/>
    </xf>
    <xf numFmtId="0" fontId="11" fillId="5" borderId="0" xfId="0" applyFont="1" applyFill="1" applyBorder="1" applyAlignment="1" applyProtection="1">
      <alignment vertical="center"/>
      <protection hidden="1"/>
    </xf>
    <xf numFmtId="0" fontId="10" fillId="5" borderId="0" xfId="0" applyFont="1" applyFill="1" applyBorder="1" applyAlignment="1" applyProtection="1">
      <alignment vertical="center"/>
      <protection hidden="1"/>
    </xf>
    <xf numFmtId="0" fontId="10" fillId="5" borderId="0" xfId="0" applyFont="1" applyFill="1" applyBorder="1" applyAlignment="1" applyProtection="1">
      <alignment horizontal="left" vertical="center"/>
      <protection hidden="1"/>
    </xf>
    <xf numFmtId="0" fontId="14" fillId="3" borderId="0" xfId="0" applyFont="1" applyFill="1" applyBorder="1" applyAlignment="1" applyProtection="1">
      <alignment horizontal="right" vertical="center"/>
      <protection hidden="1"/>
    </xf>
    <xf numFmtId="0" fontId="3" fillId="3" borderId="0" xfId="0" applyFont="1" applyFill="1" applyBorder="1" applyAlignment="1" applyProtection="1">
      <alignment vertical="center"/>
      <protection hidden="1"/>
    </xf>
    <xf numFmtId="4" fontId="2" fillId="2" borderId="13" xfId="0" applyNumberFormat="1" applyFont="1" applyFill="1" applyBorder="1" applyAlignment="1" applyProtection="1">
      <alignment horizontal="left" vertical="center"/>
      <protection hidden="1"/>
    </xf>
    <xf numFmtId="4" fontId="2" fillId="2" borderId="14" xfId="0" applyNumberFormat="1" applyFont="1" applyFill="1" applyBorder="1" applyAlignment="1" applyProtection="1">
      <alignment vertical="center"/>
      <protection hidden="1"/>
    </xf>
    <xf numFmtId="0" fontId="63" fillId="3" borderId="0" xfId="0" applyFont="1" applyFill="1" applyBorder="1" applyAlignment="1" applyProtection="1">
      <alignment horizontal="right" vertical="center"/>
      <protection hidden="1"/>
    </xf>
    <xf numFmtId="0" fontId="1" fillId="3" borderId="0" xfId="0" applyFont="1" applyFill="1" applyBorder="1" applyAlignment="1" applyProtection="1">
      <alignment vertical="center"/>
      <protection hidden="1"/>
    </xf>
    <xf numFmtId="4" fontId="2" fillId="2" borderId="15" xfId="0" applyNumberFormat="1" applyFont="1" applyFill="1" applyBorder="1" applyAlignment="1" applyProtection="1">
      <alignment vertical="center"/>
      <protection hidden="1"/>
    </xf>
    <xf numFmtId="4" fontId="2" fillId="2" borderId="16" xfId="0" applyNumberFormat="1" applyFont="1" applyFill="1" applyBorder="1" applyAlignment="1" applyProtection="1">
      <alignment horizontal="left" vertical="center"/>
      <protection hidden="1"/>
    </xf>
    <xf numFmtId="4" fontId="1" fillId="3" borderId="0" xfId="0" applyNumberFormat="1" applyFont="1" applyFill="1" applyBorder="1" applyAlignment="1" applyProtection="1">
      <alignment vertical="center"/>
      <protection hidden="1"/>
    </xf>
    <xf numFmtId="0" fontId="17" fillId="5" borderId="0" xfId="0" applyFont="1" applyFill="1" applyBorder="1" applyAlignment="1" applyProtection="1">
      <alignment horizontal="left" vertical="center"/>
      <protection hidden="1"/>
    </xf>
    <xf numFmtId="0" fontId="25" fillId="5" borderId="0" xfId="0" applyFont="1" applyFill="1" applyBorder="1" applyAlignment="1" applyProtection="1">
      <alignment horizontal="left"/>
      <protection hidden="1"/>
    </xf>
    <xf numFmtId="0" fontId="64" fillId="5" borderId="0" xfId="0" applyFont="1" applyFill="1" applyBorder="1" applyAlignment="1" applyProtection="1">
      <alignment horizontal="left" vertical="center"/>
      <protection hidden="1"/>
    </xf>
    <xf numFmtId="0" fontId="3" fillId="3" borderId="5" xfId="0" applyFont="1" applyFill="1" applyBorder="1" applyAlignment="1" applyProtection="1">
      <alignment vertical="center"/>
      <protection hidden="1"/>
    </xf>
    <xf numFmtId="0" fontId="3" fillId="3" borderId="7" xfId="0" applyFont="1" applyFill="1" applyBorder="1" applyAlignment="1" applyProtection="1">
      <alignment vertical="center"/>
      <protection hidden="1"/>
    </xf>
    <xf numFmtId="4" fontId="2" fillId="2" borderId="17" xfId="0" applyNumberFormat="1" applyFont="1" applyFill="1" applyBorder="1" applyAlignment="1" applyProtection="1">
      <alignment horizontal="left" vertical="center"/>
      <protection hidden="1"/>
    </xf>
    <xf numFmtId="0" fontId="7" fillId="3" borderId="5" xfId="0" applyFont="1" applyFill="1" applyBorder="1" applyAlignment="1" applyProtection="1">
      <alignment vertical="center"/>
      <protection hidden="1"/>
    </xf>
    <xf numFmtId="0" fontId="7" fillId="3" borderId="7" xfId="0" applyFont="1" applyFill="1" applyBorder="1" applyAlignment="1" applyProtection="1">
      <alignment vertical="center"/>
      <protection hidden="1"/>
    </xf>
    <xf numFmtId="0" fontId="1" fillId="5" borderId="10" xfId="0" applyFont="1" applyFill="1" applyBorder="1" applyAlignment="1" applyProtection="1">
      <alignment vertical="center"/>
      <protection hidden="1"/>
    </xf>
    <xf numFmtId="0" fontId="4" fillId="3" borderId="5" xfId="0" applyFont="1" applyFill="1" applyBorder="1" applyAlignment="1" applyProtection="1">
      <alignment vertical="center"/>
      <protection hidden="1"/>
    </xf>
    <xf numFmtId="0" fontId="65" fillId="3" borderId="0" xfId="0" applyFont="1" applyFill="1" applyBorder="1" applyAlignment="1" applyProtection="1">
      <alignment horizontal="right" vertical="center"/>
      <protection hidden="1"/>
    </xf>
    <xf numFmtId="0" fontId="4" fillId="3" borderId="0" xfId="0" applyFont="1" applyFill="1" applyBorder="1" applyAlignment="1" applyProtection="1">
      <alignment horizontal="right" vertical="center"/>
      <protection hidden="1"/>
    </xf>
    <xf numFmtId="0" fontId="4" fillId="3" borderId="7" xfId="0" applyFont="1" applyFill="1" applyBorder="1" applyAlignment="1" applyProtection="1">
      <alignment vertical="center"/>
      <protection hidden="1"/>
    </xf>
    <xf numFmtId="0" fontId="65" fillId="3" borderId="0" xfId="0" applyFont="1" applyFill="1" applyBorder="1" applyAlignment="1" applyProtection="1">
      <alignment horizontal="left" vertical="center"/>
      <protection hidden="1"/>
    </xf>
    <xf numFmtId="4" fontId="65" fillId="3" borderId="0" xfId="0" applyNumberFormat="1" applyFont="1" applyFill="1" applyBorder="1" applyAlignment="1" applyProtection="1">
      <alignment horizontal="right" vertical="center"/>
      <protection hidden="1"/>
    </xf>
    <xf numFmtId="0" fontId="1" fillId="3" borderId="12" xfId="0" applyFont="1" applyFill="1" applyBorder="1" applyAlignment="1" applyProtection="1">
      <alignment horizontal="right" vertical="center"/>
      <protection hidden="1"/>
    </xf>
    <xf numFmtId="0" fontId="1" fillId="3" borderId="51" xfId="0" applyFont="1" applyFill="1" applyBorder="1" applyAlignment="1" applyProtection="1">
      <alignment horizontal="center" vertical="center" wrapText="1"/>
      <protection hidden="1"/>
    </xf>
    <xf numFmtId="0" fontId="1" fillId="3" borderId="52" xfId="0" applyFont="1" applyFill="1" applyBorder="1" applyAlignment="1" applyProtection="1">
      <alignment horizontal="center" vertical="center" wrapText="1"/>
      <protection hidden="1"/>
    </xf>
    <xf numFmtId="4" fontId="0" fillId="8" borderId="18" xfId="0" applyNumberFormat="1" applyFont="1" applyFill="1" applyBorder="1" applyAlignment="1" applyProtection="1">
      <alignment horizontal="right"/>
      <protection hidden="1"/>
    </xf>
    <xf numFmtId="4" fontId="0" fillId="12" borderId="1" xfId="0" applyNumberFormat="1" applyFont="1" applyFill="1" applyBorder="1" applyAlignment="1" applyProtection="1">
      <alignment horizontal="right"/>
      <protection hidden="1"/>
    </xf>
    <xf numFmtId="2" fontId="0" fillId="5" borderId="18" xfId="0" applyNumberFormat="1" applyFont="1" applyFill="1" applyBorder="1" applyAlignment="1" applyProtection="1">
      <alignment horizontal="left"/>
      <protection locked="0"/>
    </xf>
    <xf numFmtId="2" fontId="0" fillId="5" borderId="18" xfId="0" applyNumberFormat="1" applyFont="1" applyFill="1" applyBorder="1" applyAlignment="1" applyProtection="1">
      <alignment horizontal="left" wrapText="1"/>
      <protection locked="0"/>
    </xf>
    <xf numFmtId="4" fontId="0" fillId="5" borderId="18" xfId="0" applyNumberFormat="1" applyFont="1" applyFill="1" applyBorder="1" applyAlignment="1" applyProtection="1">
      <alignment horizontal="right"/>
      <protection locked="0"/>
    </xf>
    <xf numFmtId="0" fontId="1" fillId="3" borderId="9" xfId="0" applyFont="1" applyFill="1" applyBorder="1" applyAlignment="1" applyProtection="1">
      <alignment vertical="center"/>
      <protection hidden="1"/>
    </xf>
    <xf numFmtId="0" fontId="1" fillId="3" borderId="10" xfId="0" applyFont="1" applyFill="1" applyBorder="1" applyAlignment="1" applyProtection="1">
      <alignment vertical="center"/>
      <protection hidden="1"/>
    </xf>
    <xf numFmtId="0" fontId="66" fillId="5" borderId="0" xfId="0" applyFont="1" applyFill="1" applyBorder="1" applyProtection="1">
      <protection hidden="1"/>
    </xf>
    <xf numFmtId="0" fontId="33" fillId="5" borderId="0" xfId="0" applyFont="1" applyFill="1" applyBorder="1" applyAlignment="1" applyProtection="1">
      <protection hidden="1"/>
    </xf>
    <xf numFmtId="0" fontId="66" fillId="0" borderId="0" xfId="0" applyFont="1" applyFill="1" applyBorder="1" applyProtection="1">
      <protection hidden="1"/>
    </xf>
    <xf numFmtId="0" fontId="67" fillId="0" borderId="53" xfId="0" applyFont="1" applyFill="1" applyBorder="1" applyAlignment="1" applyProtection="1">
      <alignment horizontal="left" vertical="center"/>
      <protection locked="0"/>
    </xf>
    <xf numFmtId="0" fontId="67" fillId="0" borderId="54" xfId="0" applyFont="1" applyFill="1" applyBorder="1" applyAlignment="1" applyProtection="1">
      <alignment horizontal="left" vertical="center"/>
      <protection locked="0"/>
    </xf>
    <xf numFmtId="0" fontId="21" fillId="12" borderId="1" xfId="0" applyFont="1" applyFill="1" applyBorder="1" applyProtection="1">
      <protection hidden="1"/>
    </xf>
    <xf numFmtId="0" fontId="69" fillId="12" borderId="2" xfId="0" applyFont="1" applyFill="1" applyBorder="1" applyAlignment="1" applyProtection="1">
      <alignment horizontal="left" vertical="center"/>
      <protection hidden="1"/>
    </xf>
    <xf numFmtId="0" fontId="69" fillId="12" borderId="3" xfId="0" applyFont="1" applyFill="1" applyBorder="1" applyAlignment="1" applyProtection="1">
      <alignment horizontal="center" vertical="center"/>
      <protection hidden="1"/>
    </xf>
    <xf numFmtId="0" fontId="69" fillId="12" borderId="1" xfId="0" applyFont="1" applyFill="1" applyBorder="1" applyAlignment="1" applyProtection="1">
      <alignment horizontal="center" vertical="center" wrapText="1"/>
      <protection hidden="1"/>
    </xf>
    <xf numFmtId="0" fontId="0" fillId="12" borderId="1" xfId="0" applyFill="1" applyBorder="1" applyAlignment="1" applyProtection="1">
      <alignment horizontal="center" vertical="center" wrapText="1"/>
      <protection hidden="1"/>
    </xf>
    <xf numFmtId="4" fontId="2" fillId="6" borderId="1" xfId="0" applyNumberFormat="1" applyFont="1" applyFill="1" applyBorder="1" applyProtection="1">
      <protection hidden="1"/>
    </xf>
    <xf numFmtId="2" fontId="33" fillId="16" borderId="2" xfId="0" applyNumberFormat="1" applyFont="1" applyFill="1" applyBorder="1" applyAlignment="1" applyProtection="1">
      <protection hidden="1"/>
    </xf>
    <xf numFmtId="2" fontId="70" fillId="16" borderId="4" xfId="0" applyNumberFormat="1" applyFont="1" applyFill="1" applyBorder="1" applyAlignment="1" applyProtection="1">
      <protection hidden="1"/>
    </xf>
    <xf numFmtId="10" fontId="70" fillId="16" borderId="3" xfId="0" applyNumberFormat="1" applyFont="1" applyFill="1" applyBorder="1" applyAlignment="1" applyProtection="1">
      <protection hidden="1"/>
    </xf>
    <xf numFmtId="0" fontId="65" fillId="3" borderId="9" xfId="0" applyFont="1" applyFill="1" applyBorder="1" applyAlignment="1" applyProtection="1">
      <alignment horizontal="right" vertical="center"/>
      <protection hidden="1"/>
    </xf>
    <xf numFmtId="0" fontId="65" fillId="3" borderId="10" xfId="0" applyFont="1" applyFill="1" applyBorder="1" applyAlignment="1" applyProtection="1">
      <alignment horizontal="right" vertical="center"/>
      <protection hidden="1"/>
    </xf>
    <xf numFmtId="0" fontId="65" fillId="3" borderId="6" xfId="0" applyFont="1" applyFill="1" applyBorder="1" applyAlignment="1" applyProtection="1">
      <alignment horizontal="right" vertical="center"/>
      <protection hidden="1"/>
    </xf>
    <xf numFmtId="0" fontId="65" fillId="3" borderId="5" xfId="0" applyFont="1" applyFill="1" applyBorder="1" applyAlignment="1" applyProtection="1">
      <alignment horizontal="right" vertical="center"/>
      <protection hidden="1"/>
    </xf>
    <xf numFmtId="0" fontId="65" fillId="3" borderId="7" xfId="0" applyFont="1" applyFill="1" applyBorder="1" applyAlignment="1" applyProtection="1">
      <alignment horizontal="right" vertical="center"/>
      <protection hidden="1"/>
    </xf>
    <xf numFmtId="0" fontId="71" fillId="3" borderId="0" xfId="0" applyFont="1" applyFill="1" applyBorder="1" applyAlignment="1" applyProtection="1">
      <alignment horizontal="left" vertical="center"/>
      <protection hidden="1"/>
    </xf>
    <xf numFmtId="0" fontId="72" fillId="5" borderId="0" xfId="0" applyFont="1" applyFill="1" applyBorder="1" applyAlignment="1" applyProtection="1">
      <alignment horizontal="right" vertical="center"/>
      <protection hidden="1"/>
    </xf>
    <xf numFmtId="4" fontId="73" fillId="16" borderId="2" xfId="0" applyNumberFormat="1" applyFont="1" applyFill="1" applyBorder="1" applyAlignment="1" applyProtection="1">
      <alignment vertical="center"/>
      <protection hidden="1"/>
    </xf>
    <xf numFmtId="0" fontId="65" fillId="3" borderId="11" xfId="0" applyFont="1" applyFill="1" applyBorder="1" applyAlignment="1" applyProtection="1">
      <alignment horizontal="right" vertical="center"/>
      <protection hidden="1"/>
    </xf>
    <xf numFmtId="0" fontId="65" fillId="3" borderId="12" xfId="0" applyFont="1" applyFill="1" applyBorder="1" applyAlignment="1" applyProtection="1">
      <alignment horizontal="right" vertical="center"/>
      <protection hidden="1"/>
    </xf>
    <xf numFmtId="0" fontId="65" fillId="3" borderId="8" xfId="0" applyFont="1" applyFill="1" applyBorder="1" applyAlignment="1" applyProtection="1">
      <alignment horizontal="right" vertical="center"/>
      <protection hidden="1"/>
    </xf>
    <xf numFmtId="4" fontId="1" fillId="5" borderId="1" xfId="0" applyNumberFormat="1" applyFont="1" applyFill="1" applyBorder="1" applyAlignment="1" applyProtection="1">
      <alignment horizontal="right"/>
      <protection locked="0"/>
    </xf>
    <xf numFmtId="4" fontId="0" fillId="5" borderId="1" xfId="0" applyNumberFormat="1" applyFill="1" applyBorder="1" applyProtection="1">
      <protection locked="0"/>
    </xf>
    <xf numFmtId="0" fontId="47" fillId="5" borderId="1" xfId="0" applyFont="1" applyFill="1" applyBorder="1" applyAlignment="1" applyProtection="1">
      <alignment vertical="center"/>
      <protection locked="0"/>
    </xf>
    <xf numFmtId="4" fontId="21" fillId="5" borderId="1" xfId="0" applyNumberFormat="1" applyFont="1" applyFill="1" applyBorder="1" applyProtection="1">
      <protection locked="0"/>
    </xf>
    <xf numFmtId="0" fontId="74" fillId="5" borderId="4" xfId="0" applyFont="1" applyFill="1" applyBorder="1" applyProtection="1">
      <protection hidden="1"/>
    </xf>
    <xf numFmtId="0" fontId="71" fillId="5" borderId="0" xfId="0" applyFont="1" applyFill="1" applyBorder="1" applyAlignment="1" applyProtection="1">
      <alignment vertical="center"/>
      <protection hidden="1"/>
    </xf>
    <xf numFmtId="4" fontId="1" fillId="0" borderId="16" xfId="0" applyNumberFormat="1" applyFont="1" applyFill="1" applyBorder="1" applyAlignment="1" applyProtection="1">
      <alignment horizontal="right" vertical="center"/>
      <protection locked="0"/>
    </xf>
    <xf numFmtId="0" fontId="15" fillId="5" borderId="0" xfId="0" applyFont="1" applyFill="1" applyBorder="1" applyAlignment="1" applyProtection="1">
      <alignment horizontal="left" vertical="center"/>
      <protection hidden="1"/>
    </xf>
    <xf numFmtId="4" fontId="2" fillId="5" borderId="13" xfId="0" applyNumberFormat="1" applyFont="1" applyFill="1" applyBorder="1" applyAlignment="1" applyProtection="1">
      <alignment horizontal="left" vertical="center"/>
      <protection hidden="1"/>
    </xf>
    <xf numFmtId="4" fontId="5" fillId="4" borderId="1" xfId="0" applyNumberFormat="1" applyFont="1" applyFill="1" applyBorder="1" applyAlignment="1" applyProtection="1">
      <alignment vertical="center"/>
      <protection hidden="1"/>
    </xf>
    <xf numFmtId="0" fontId="62" fillId="5" borderId="0" xfId="0" applyFont="1" applyFill="1" applyBorder="1" applyProtection="1">
      <protection hidden="1"/>
    </xf>
    <xf numFmtId="10" fontId="61" fillId="0" borderId="0" xfId="0" applyNumberFormat="1" applyFont="1" applyFill="1" applyBorder="1" applyAlignment="1" applyProtection="1">
      <alignment horizontal="right"/>
      <protection hidden="1"/>
    </xf>
    <xf numFmtId="0" fontId="68" fillId="9" borderId="0" xfId="0" applyFont="1" applyFill="1" applyBorder="1" applyAlignment="1" applyProtection="1">
      <alignment vertical="center" wrapText="1"/>
      <protection hidden="1"/>
    </xf>
    <xf numFmtId="0" fontId="1" fillId="5" borderId="0" xfId="0" applyFont="1" applyFill="1" applyBorder="1" applyAlignment="1" applyProtection="1">
      <alignment horizontal="center" vertical="center"/>
      <protection hidden="1"/>
    </xf>
    <xf numFmtId="4" fontId="2" fillId="18" borderId="13" xfId="0" applyNumberFormat="1" applyFont="1" applyFill="1" applyBorder="1" applyAlignment="1" applyProtection="1">
      <alignment horizontal="left" vertical="center"/>
      <protection hidden="1"/>
    </xf>
    <xf numFmtId="4" fontId="2" fillId="18" borderId="17" xfId="0" applyNumberFormat="1" applyFont="1" applyFill="1" applyBorder="1" applyAlignment="1" applyProtection="1">
      <alignment horizontal="left" vertical="center"/>
      <protection hidden="1"/>
    </xf>
    <xf numFmtId="4" fontId="2" fillId="18" borderId="16" xfId="0" applyNumberFormat="1" applyFont="1" applyFill="1" applyBorder="1" applyAlignment="1" applyProtection="1">
      <alignment horizontal="left" vertical="center"/>
      <protection hidden="1"/>
    </xf>
    <xf numFmtId="0" fontId="1" fillId="0" borderId="15" xfId="0" applyFont="1" applyFill="1" applyBorder="1" applyAlignment="1" applyProtection="1">
      <alignment horizontal="left" vertical="center"/>
      <protection locked="0"/>
    </xf>
    <xf numFmtId="0" fontId="0" fillId="0" borderId="0" xfId="0" applyAlignment="1" applyProtection="1">
      <alignment wrapText="1"/>
      <protection hidden="1"/>
    </xf>
    <xf numFmtId="0" fontId="76" fillId="5" borderId="0" xfId="0" applyFont="1" applyFill="1" applyBorder="1" applyAlignment="1" applyProtection="1">
      <alignment horizontal="center" vertical="center" wrapText="1"/>
      <protection hidden="1"/>
    </xf>
    <xf numFmtId="0" fontId="0" fillId="0" borderId="1" xfId="0" applyBorder="1" applyAlignment="1" applyProtection="1">
      <alignment horizontal="center" wrapText="1"/>
      <protection hidden="1"/>
    </xf>
    <xf numFmtId="0" fontId="0" fillId="0" borderId="1" xfId="0" applyBorder="1" applyProtection="1">
      <protection hidden="1"/>
    </xf>
    <xf numFmtId="0" fontId="0" fillId="0" borderId="0" xfId="0" applyBorder="1" applyAlignment="1" applyProtection="1">
      <alignment horizontal="center" wrapText="1"/>
      <protection hidden="1"/>
    </xf>
    <xf numFmtId="0" fontId="0" fillId="0" borderId="0" xfId="0" applyBorder="1" applyAlignment="1" applyProtection="1">
      <alignment horizontal="center"/>
      <protection hidden="1"/>
    </xf>
    <xf numFmtId="0" fontId="0" fillId="0" borderId="0" xfId="0" applyAlignment="1" applyProtection="1">
      <alignment horizontal="center"/>
      <protection hidden="1"/>
    </xf>
    <xf numFmtId="0" fontId="0" fillId="0" borderId="0" xfId="0" applyAlignment="1" applyProtection="1">
      <alignment horizontal="center" wrapText="1"/>
      <protection hidden="1"/>
    </xf>
    <xf numFmtId="0" fontId="0" fillId="5" borderId="0" xfId="0" applyFill="1" applyBorder="1" applyAlignment="1" applyProtection="1">
      <alignment horizontal="center"/>
      <protection hidden="1"/>
    </xf>
    <xf numFmtId="0" fontId="0" fillId="5" borderId="0" xfId="0" applyFill="1" applyAlignment="1" applyProtection="1">
      <alignment horizontal="center"/>
      <protection hidden="1"/>
    </xf>
    <xf numFmtId="0" fontId="43" fillId="5" borderId="0" xfId="0" applyFont="1" applyFill="1" applyBorder="1" applyAlignment="1" applyProtection="1">
      <alignment horizontal="center" vertical="center" wrapText="1"/>
      <protection hidden="1"/>
    </xf>
    <xf numFmtId="0" fontId="50" fillId="5" borderId="0" xfId="0" applyFont="1" applyFill="1" applyAlignment="1" applyProtection="1">
      <alignment vertical="center"/>
      <protection hidden="1"/>
    </xf>
    <xf numFmtId="0" fontId="0" fillId="0" borderId="1" xfId="0" applyBorder="1" applyAlignment="1" applyProtection="1">
      <alignment wrapText="1"/>
      <protection hidden="1"/>
    </xf>
    <xf numFmtId="0" fontId="65" fillId="5" borderId="0" xfId="0" applyFont="1" applyFill="1" applyBorder="1" applyAlignment="1" applyProtection="1">
      <alignment vertical="center"/>
      <protection hidden="1"/>
    </xf>
    <xf numFmtId="0" fontId="77" fillId="9" borderId="0" xfId="0" applyFont="1" applyFill="1" applyBorder="1" applyAlignment="1" applyProtection="1">
      <alignment vertical="center"/>
      <protection hidden="1"/>
    </xf>
    <xf numFmtId="0" fontId="78" fillId="9" borderId="0" xfId="0" applyFont="1" applyFill="1" applyBorder="1" applyAlignment="1" applyProtection="1">
      <alignment vertical="center"/>
      <protection hidden="1"/>
    </xf>
    <xf numFmtId="0" fontId="78" fillId="9" borderId="0" xfId="0" applyFont="1" applyFill="1" applyBorder="1" applyAlignment="1" applyProtection="1">
      <alignment horizontal="center" vertical="center"/>
      <protection hidden="1"/>
    </xf>
    <xf numFmtId="0" fontId="72" fillId="5" borderId="0" xfId="0" applyFont="1" applyFill="1" applyAlignment="1" applyProtection="1">
      <alignment vertical="center"/>
      <protection hidden="1"/>
    </xf>
    <xf numFmtId="0" fontId="79" fillId="5" borderId="0" xfId="0" applyFont="1" applyFill="1" applyAlignment="1" applyProtection="1">
      <alignment vertical="center"/>
      <protection hidden="1"/>
    </xf>
    <xf numFmtId="0" fontId="48" fillId="5" borderId="0" xfId="0" applyFont="1" applyFill="1" applyAlignment="1" applyProtection="1">
      <alignment vertical="center"/>
      <protection hidden="1"/>
    </xf>
    <xf numFmtId="0" fontId="48" fillId="5" borderId="0" xfId="0" applyFont="1" applyFill="1" applyBorder="1" applyAlignment="1" applyProtection="1">
      <alignment vertical="center"/>
      <protection hidden="1"/>
    </xf>
    <xf numFmtId="0" fontId="0" fillId="5" borderId="0" xfId="0" applyFill="1" applyBorder="1" applyProtection="1">
      <protection hidden="1"/>
    </xf>
    <xf numFmtId="0" fontId="4" fillId="0" borderId="0" xfId="0" applyFont="1" applyFill="1" applyBorder="1" applyAlignment="1" applyProtection="1">
      <alignment vertical="center"/>
      <protection hidden="1"/>
    </xf>
    <xf numFmtId="0" fontId="56" fillId="3" borderId="0" xfId="0" applyFont="1" applyFill="1" applyBorder="1" applyAlignment="1" applyProtection="1">
      <alignment horizontal="center" vertical="center"/>
      <protection hidden="1"/>
    </xf>
    <xf numFmtId="3" fontId="61" fillId="0" borderId="57" xfId="0" applyNumberFormat="1" applyFont="1" applyBorder="1" applyAlignment="1" applyProtection="1">
      <alignment vertical="center" wrapText="1"/>
      <protection locked="0"/>
    </xf>
    <xf numFmtId="3" fontId="61" fillId="0" borderId="58" xfId="0" applyNumberFormat="1" applyFont="1" applyBorder="1" applyAlignment="1" applyProtection="1">
      <alignment vertical="center" wrapText="1"/>
      <protection locked="0"/>
    </xf>
    <xf numFmtId="0" fontId="36" fillId="5" borderId="0" xfId="0" applyFont="1" applyFill="1" applyBorder="1" applyAlignment="1" applyProtection="1">
      <alignment horizontal="left" vertical="center"/>
      <protection hidden="1"/>
    </xf>
    <xf numFmtId="0" fontId="13" fillId="5" borderId="0" xfId="0" applyFont="1" applyFill="1" applyBorder="1" applyAlignment="1" applyProtection="1">
      <alignment horizontal="right" vertical="center"/>
      <protection hidden="1"/>
    </xf>
    <xf numFmtId="0" fontId="48" fillId="5" borderId="0" xfId="0" applyFont="1" applyFill="1" applyProtection="1">
      <protection hidden="1"/>
    </xf>
    <xf numFmtId="0" fontId="65" fillId="5" borderId="0" xfId="0" applyFont="1" applyFill="1" applyAlignment="1" applyProtection="1">
      <alignment vertical="center"/>
      <protection hidden="1"/>
    </xf>
    <xf numFmtId="0" fontId="2" fillId="3" borderId="0" xfId="0" applyFont="1" applyFill="1" applyBorder="1" applyAlignment="1" applyProtection="1">
      <alignment horizontal="left" vertical="center"/>
      <protection hidden="1"/>
    </xf>
    <xf numFmtId="0" fontId="2" fillId="3" borderId="7" xfId="0" applyFont="1" applyFill="1" applyBorder="1" applyAlignment="1" applyProtection="1">
      <alignment horizontal="left" vertical="center"/>
      <protection hidden="1"/>
    </xf>
    <xf numFmtId="0" fontId="50" fillId="5" borderId="0" xfId="0" applyFont="1" applyFill="1" applyBorder="1" applyAlignment="1" applyProtection="1">
      <alignment vertical="center"/>
      <protection hidden="1"/>
    </xf>
    <xf numFmtId="0" fontId="1" fillId="0" borderId="0" xfId="0" applyFont="1" applyBorder="1" applyAlignment="1" applyProtection="1">
      <alignment vertical="center"/>
      <protection hidden="1"/>
    </xf>
    <xf numFmtId="0" fontId="72" fillId="5"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80" fillId="5" borderId="0" xfId="0" applyFont="1" applyFill="1" applyBorder="1" applyAlignment="1" applyProtection="1">
      <alignment vertical="center"/>
      <protection hidden="1"/>
    </xf>
    <xf numFmtId="0" fontId="78" fillId="5" borderId="0" xfId="0" applyFont="1" applyFill="1" applyBorder="1" applyAlignment="1" applyProtection="1">
      <alignment vertical="center"/>
      <protection hidden="1"/>
    </xf>
    <xf numFmtId="4" fontId="1" fillId="3" borderId="6" xfId="0" applyNumberFormat="1" applyFont="1" applyFill="1" applyBorder="1" applyAlignment="1" applyProtection="1">
      <alignment vertical="center"/>
      <protection hidden="1"/>
    </xf>
    <xf numFmtId="4" fontId="1" fillId="3" borderId="7" xfId="0" applyNumberFormat="1" applyFont="1" applyFill="1" applyBorder="1" applyAlignment="1" applyProtection="1">
      <alignment vertical="center"/>
      <protection hidden="1"/>
    </xf>
    <xf numFmtId="4" fontId="2" fillId="2" borderId="24" xfId="0" applyNumberFormat="1" applyFont="1" applyFill="1" applyBorder="1" applyAlignment="1" applyProtection="1">
      <alignment vertical="center"/>
      <protection hidden="1"/>
    </xf>
    <xf numFmtId="4" fontId="50" fillId="3" borderId="7"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4" fontId="2" fillId="2" borderId="16" xfId="0" applyNumberFormat="1" applyFont="1" applyFill="1" applyBorder="1" applyAlignment="1" applyProtection="1">
      <alignment vertical="center"/>
      <protection hidden="1"/>
    </xf>
    <xf numFmtId="0" fontId="7" fillId="3" borderId="11" xfId="0" applyFont="1" applyFill="1" applyBorder="1" applyAlignment="1" applyProtection="1">
      <alignment vertical="center"/>
      <protection hidden="1"/>
    </xf>
    <xf numFmtId="4" fontId="50" fillId="3" borderId="8" xfId="0" applyNumberFormat="1" applyFont="1" applyFill="1" applyBorder="1" applyAlignment="1" applyProtection="1">
      <alignment vertical="center"/>
      <protection hidden="1"/>
    </xf>
    <xf numFmtId="4" fontId="48" fillId="5" borderId="0" xfId="0" applyNumberFormat="1" applyFont="1" applyFill="1" applyBorder="1" applyAlignment="1" applyProtection="1">
      <alignment vertical="center"/>
      <protection hidden="1"/>
    </xf>
    <xf numFmtId="0" fontId="6" fillId="0" borderId="0" xfId="0" applyFont="1" applyAlignment="1" applyProtection="1">
      <alignment vertical="center"/>
      <protection hidden="1"/>
    </xf>
    <xf numFmtId="0" fontId="81" fillId="19" borderId="0" xfId="0" applyFont="1" applyFill="1" applyBorder="1" applyAlignment="1" applyProtection="1">
      <alignment horizontal="left"/>
    </xf>
    <xf numFmtId="4" fontId="82" fillId="3" borderId="0" xfId="0" applyNumberFormat="1" applyFont="1" applyFill="1" applyBorder="1" applyAlignment="1" applyProtection="1">
      <alignment vertical="center"/>
      <protection hidden="1"/>
    </xf>
    <xf numFmtId="0" fontId="46" fillId="20" borderId="1" xfId="0" applyFont="1" applyFill="1" applyBorder="1" applyAlignment="1" applyProtection="1">
      <alignment vertical="center"/>
      <protection hidden="1"/>
    </xf>
    <xf numFmtId="0" fontId="84" fillId="20" borderId="1" xfId="0" applyFont="1" applyFill="1" applyBorder="1" applyAlignment="1" applyProtection="1">
      <alignment vertical="center"/>
      <protection hidden="1"/>
    </xf>
    <xf numFmtId="0" fontId="84" fillId="20" borderId="1" xfId="0" applyFont="1" applyFill="1" applyBorder="1" applyAlignment="1" applyProtection="1">
      <protection hidden="1"/>
    </xf>
    <xf numFmtId="0" fontId="86" fillId="5" borderId="0" xfId="0" applyFont="1" applyFill="1" applyBorder="1" applyAlignment="1" applyProtection="1">
      <alignment horizontal="center" vertical="center" wrapText="1"/>
      <protection hidden="1"/>
    </xf>
    <xf numFmtId="0" fontId="49" fillId="5" borderId="0" xfId="0" applyFont="1" applyFill="1" applyBorder="1" applyAlignment="1" applyProtection="1">
      <alignment horizontal="left" vertical="center"/>
      <protection hidden="1"/>
    </xf>
    <xf numFmtId="4" fontId="1" fillId="0" borderId="15" xfId="0" applyNumberFormat="1" applyFont="1" applyFill="1" applyBorder="1" applyAlignment="1" applyProtection="1">
      <alignment vertical="center"/>
      <protection locked="0"/>
    </xf>
    <xf numFmtId="4" fontId="2" fillId="5" borderId="15" xfId="0" applyNumberFormat="1" applyFont="1" applyFill="1" applyBorder="1" applyAlignment="1" applyProtection="1">
      <alignment vertical="center"/>
      <protection locked="0"/>
    </xf>
    <xf numFmtId="0" fontId="61" fillId="5" borderId="0" xfId="0" applyFont="1" applyFill="1" applyProtection="1">
      <protection hidden="1"/>
    </xf>
    <xf numFmtId="0" fontId="87" fillId="5" borderId="0" xfId="0" applyFont="1" applyFill="1" applyProtection="1">
      <protection hidden="1"/>
    </xf>
    <xf numFmtId="0" fontId="88" fillId="5" borderId="0" xfId="0" applyFont="1" applyFill="1" applyProtection="1">
      <protection hidden="1"/>
    </xf>
    <xf numFmtId="0" fontId="61" fillId="5" borderId="0" xfId="0" applyFont="1" applyFill="1" applyAlignment="1" applyProtection="1">
      <alignment horizontal="center"/>
      <protection hidden="1"/>
    </xf>
    <xf numFmtId="0" fontId="61" fillId="5" borderId="0" xfId="0" applyFont="1" applyFill="1" applyBorder="1" applyAlignment="1" applyProtection="1">
      <alignment horizontal="center"/>
      <protection hidden="1"/>
    </xf>
    <xf numFmtId="0" fontId="61" fillId="5" borderId="0" xfId="0" applyFont="1" applyFill="1" applyAlignment="1" applyProtection="1">
      <protection hidden="1"/>
    </xf>
    <xf numFmtId="0" fontId="61" fillId="5" borderId="0" xfId="0" applyFont="1" applyFill="1" applyAlignment="1" applyProtection="1">
      <alignment vertical="center"/>
      <protection hidden="1"/>
    </xf>
    <xf numFmtId="0" fontId="61" fillId="5" borderId="0" xfId="0" applyFont="1" applyFill="1" applyAlignment="1" applyProtection="1">
      <alignment horizontal="left" vertical="center" indent="1"/>
      <protection hidden="1"/>
    </xf>
    <xf numFmtId="0" fontId="61" fillId="5" borderId="0" xfId="0" applyFont="1" applyFill="1" applyBorder="1" applyAlignment="1" applyProtection="1">
      <protection hidden="1"/>
    </xf>
    <xf numFmtId="0" fontId="62" fillId="5" borderId="0" xfId="0" applyFont="1" applyFill="1" applyAlignment="1" applyProtection="1">
      <alignment horizontal="left" vertical="center" indent="1"/>
      <protection hidden="1"/>
    </xf>
    <xf numFmtId="0" fontId="61" fillId="5" borderId="4" xfId="0" applyFont="1" applyFill="1" applyBorder="1" applyProtection="1">
      <protection hidden="1"/>
    </xf>
    <xf numFmtId="0" fontId="31" fillId="5" borderId="0" xfId="0" applyFont="1" applyFill="1" applyAlignment="1" applyProtection="1">
      <alignment vertical="center"/>
      <protection hidden="1"/>
    </xf>
    <xf numFmtId="0" fontId="61" fillId="5" borderId="0" xfId="0" applyFont="1" applyFill="1" applyBorder="1" applyProtection="1">
      <protection hidden="1"/>
    </xf>
    <xf numFmtId="0" fontId="61" fillId="5" borderId="10" xfId="0" applyFont="1" applyFill="1" applyBorder="1" applyAlignment="1" applyProtection="1">
      <alignment horizontal="center" vertical="center"/>
      <protection hidden="1"/>
    </xf>
    <xf numFmtId="0" fontId="61" fillId="5" borderId="0" xfId="0" applyFont="1" applyFill="1" applyAlignment="1" applyProtection="1">
      <alignment horizontal="left" vertical="center"/>
      <protection hidden="1"/>
    </xf>
    <xf numFmtId="0" fontId="61" fillId="5" borderId="0" xfId="0" applyFont="1" applyFill="1" applyAlignment="1" applyProtection="1">
      <alignment horizontal="justify"/>
      <protection hidden="1"/>
    </xf>
    <xf numFmtId="0" fontId="61" fillId="5" borderId="0" xfId="0" applyFont="1" applyFill="1" applyAlignment="1" applyProtection="1">
      <alignment horizontal="justify" vertical="top" wrapText="1"/>
      <protection hidden="1"/>
    </xf>
    <xf numFmtId="0" fontId="61" fillId="5" borderId="0" xfId="0" applyFont="1" applyFill="1" applyAlignment="1" applyProtection="1">
      <alignment horizontal="justify" wrapText="1"/>
      <protection hidden="1"/>
    </xf>
    <xf numFmtId="0" fontId="61" fillId="5" borderId="0" xfId="0" applyFont="1" applyFill="1" applyAlignment="1" applyProtection="1">
      <alignment horizontal="justify" vertical="top"/>
      <protection hidden="1"/>
    </xf>
    <xf numFmtId="0" fontId="61" fillId="5" borderId="0" xfId="0" applyFont="1" applyFill="1" applyAlignment="1" applyProtection="1">
      <alignment horizontal="left" vertical="top" wrapText="1"/>
      <protection hidden="1"/>
    </xf>
    <xf numFmtId="0" fontId="61" fillId="5" borderId="0" xfId="0" applyFont="1" applyFill="1" applyBorder="1" applyAlignment="1" applyProtection="1">
      <alignment horizontal="justify"/>
      <protection hidden="1"/>
    </xf>
    <xf numFmtId="0" fontId="61" fillId="5" borderId="0" xfId="0" applyFont="1" applyFill="1" applyAlignment="1" applyProtection="1">
      <alignment horizontal="justify" vertical="center"/>
      <protection hidden="1"/>
    </xf>
    <xf numFmtId="0" fontId="90" fillId="21" borderId="0" xfId="0" applyFont="1" applyFill="1" applyBorder="1" applyProtection="1">
      <protection hidden="1"/>
    </xf>
    <xf numFmtId="0" fontId="91" fillId="21" borderId="0" xfId="0" applyFont="1" applyFill="1" applyBorder="1" applyAlignment="1" applyProtection="1">
      <alignment horizontal="left" vertical="center" indent="5"/>
      <protection hidden="1"/>
    </xf>
    <xf numFmtId="0" fontId="92" fillId="21" borderId="0" xfId="1" applyFont="1" applyFill="1" applyBorder="1" applyAlignment="1" applyProtection="1">
      <alignment vertical="center"/>
      <protection hidden="1"/>
    </xf>
    <xf numFmtId="0" fontId="90" fillId="21" borderId="0" xfId="0" applyFont="1" applyFill="1" applyBorder="1" applyAlignment="1" applyProtection="1">
      <alignment vertical="center" wrapText="1"/>
      <protection hidden="1"/>
    </xf>
    <xf numFmtId="0" fontId="90" fillId="21" borderId="25" xfId="0" applyFont="1" applyFill="1" applyBorder="1" applyAlignment="1" applyProtection="1">
      <alignment horizontal="left"/>
      <protection hidden="1"/>
    </xf>
    <xf numFmtId="0" fontId="90" fillId="21" borderId="26" xfId="0" applyFont="1" applyFill="1" applyBorder="1" applyAlignment="1" applyProtection="1">
      <alignment horizontal="justify"/>
      <protection hidden="1"/>
    </xf>
    <xf numFmtId="0" fontId="90" fillId="21" borderId="27" xfId="0" applyFont="1" applyFill="1" applyBorder="1" applyAlignment="1" applyProtection="1">
      <alignment horizontal="justify"/>
      <protection hidden="1"/>
    </xf>
    <xf numFmtId="0" fontId="90" fillId="21" borderId="28" xfId="0" applyFont="1" applyFill="1" applyBorder="1" applyAlignment="1" applyProtection="1">
      <alignment horizontal="justify"/>
      <protection hidden="1"/>
    </xf>
    <xf numFmtId="0" fontId="90" fillId="21" borderId="0" xfId="0" applyFont="1" applyFill="1" applyBorder="1" applyAlignment="1" applyProtection="1">
      <alignment horizontal="justify"/>
      <protection hidden="1"/>
    </xf>
    <xf numFmtId="0" fontId="90" fillId="21" borderId="29" xfId="0" applyFont="1" applyFill="1" applyBorder="1" applyAlignment="1" applyProtection="1">
      <alignment horizontal="justify"/>
      <protection hidden="1"/>
    </xf>
    <xf numFmtId="0" fontId="90" fillId="21" borderId="28" xfId="0" applyFont="1" applyFill="1" applyBorder="1" applyAlignment="1" applyProtection="1">
      <alignment horizontal="left"/>
      <protection hidden="1"/>
    </xf>
    <xf numFmtId="0" fontId="92" fillId="21" borderId="0" xfId="1" applyFont="1" applyFill="1" applyBorder="1" applyAlignment="1" applyProtection="1">
      <alignment horizontal="left"/>
      <protection hidden="1"/>
    </xf>
    <xf numFmtId="0" fontId="92" fillId="21" borderId="26" xfId="1" applyFont="1" applyFill="1" applyBorder="1" applyAlignment="1" applyProtection="1">
      <alignment horizontal="justify" vertical="center"/>
      <protection hidden="1"/>
    </xf>
    <xf numFmtId="0" fontId="92" fillId="21" borderId="27" xfId="1" applyFont="1" applyFill="1" applyBorder="1" applyAlignment="1" applyProtection="1">
      <alignment horizontal="justify" vertical="center"/>
      <protection hidden="1"/>
    </xf>
    <xf numFmtId="0" fontId="92" fillId="21" borderId="30" xfId="1" applyFont="1" applyFill="1" applyBorder="1" applyAlignment="1" applyProtection="1">
      <alignment horizontal="left" vertical="center"/>
      <protection hidden="1"/>
    </xf>
    <xf numFmtId="0" fontId="92" fillId="21" borderId="31" xfId="1" applyFont="1" applyFill="1" applyBorder="1" applyAlignment="1" applyProtection="1">
      <alignment horizontal="justify" vertical="center" wrapText="1"/>
      <protection hidden="1"/>
    </xf>
    <xf numFmtId="0" fontId="92" fillId="21" borderId="32" xfId="1" applyFont="1" applyFill="1" applyBorder="1" applyAlignment="1" applyProtection="1">
      <alignment horizontal="justify" vertical="center" wrapText="1"/>
      <protection hidden="1"/>
    </xf>
    <xf numFmtId="0" fontId="92" fillId="21" borderId="30" xfId="1" applyFont="1" applyFill="1" applyBorder="1" applyAlignment="1" applyProtection="1">
      <alignment horizontal="left"/>
      <protection hidden="1"/>
    </xf>
    <xf numFmtId="0" fontId="90" fillId="21" borderId="31" xfId="0" applyFont="1" applyFill="1" applyBorder="1" applyAlignment="1" applyProtection="1">
      <alignment horizontal="justify"/>
      <protection hidden="1"/>
    </xf>
    <xf numFmtId="0" fontId="90" fillId="21" borderId="32" xfId="0" applyFont="1" applyFill="1" applyBorder="1" applyAlignment="1" applyProtection="1">
      <alignment horizontal="justify"/>
      <protection hidden="1"/>
    </xf>
    <xf numFmtId="0" fontId="61" fillId="0" borderId="0" xfId="0" applyFont="1" applyProtection="1">
      <protection hidden="1"/>
    </xf>
    <xf numFmtId="0" fontId="84" fillId="0" borderId="0" xfId="0" applyFont="1" applyProtection="1">
      <protection hidden="1"/>
    </xf>
    <xf numFmtId="0" fontId="93" fillId="0" borderId="0" xfId="0" applyFont="1" applyProtection="1">
      <protection hidden="1"/>
    </xf>
    <xf numFmtId="0" fontId="84" fillId="0" borderId="0" xfId="0" applyFont="1" applyAlignment="1" applyProtection="1">
      <alignment horizontal="left"/>
      <protection hidden="1"/>
    </xf>
    <xf numFmtId="0" fontId="94" fillId="0" borderId="0" xfId="0" applyFont="1" applyAlignment="1" applyProtection="1">
      <alignment vertical="center"/>
      <protection hidden="1"/>
    </xf>
    <xf numFmtId="0" fontId="61" fillId="0" borderId="0" xfId="0" applyFont="1" applyBorder="1" applyProtection="1">
      <protection hidden="1"/>
    </xf>
    <xf numFmtId="0" fontId="95" fillId="5" borderId="0" xfId="0" applyFont="1" applyFill="1" applyBorder="1" applyAlignment="1" applyProtection="1">
      <alignment horizontal="center" vertical="center" wrapText="1"/>
      <protection hidden="1"/>
    </xf>
    <xf numFmtId="3" fontId="61" fillId="0" borderId="0" xfId="0" applyNumberFormat="1" applyFont="1" applyBorder="1" applyAlignment="1" applyProtection="1">
      <alignment vertical="center" wrapText="1"/>
      <protection hidden="1"/>
    </xf>
    <xf numFmtId="0" fontId="84" fillId="0" borderId="1" xfId="0" applyFont="1" applyBorder="1" applyProtection="1">
      <protection locked="0"/>
    </xf>
    <xf numFmtId="0" fontId="85" fillId="5" borderId="1" xfId="0" applyFont="1" applyFill="1" applyBorder="1" applyAlignment="1" applyProtection="1">
      <alignment vertical="center"/>
      <protection locked="0"/>
    </xf>
    <xf numFmtId="4" fontId="99" fillId="3" borderId="0" xfId="0" applyNumberFormat="1" applyFont="1" applyFill="1" applyBorder="1" applyAlignment="1" applyProtection="1">
      <alignment vertical="center"/>
      <protection hidden="1"/>
    </xf>
    <xf numFmtId="0" fontId="100" fillId="5" borderId="0" xfId="0" applyFont="1" applyFill="1" applyProtection="1">
      <protection hidden="1"/>
    </xf>
    <xf numFmtId="0" fontId="99" fillId="3" borderId="0" xfId="0" applyFont="1" applyFill="1" applyBorder="1" applyAlignment="1" applyProtection="1">
      <alignment horizontal="right" vertical="center"/>
      <protection hidden="1"/>
    </xf>
    <xf numFmtId="0" fontId="101" fillId="3" borderId="0" xfId="0" applyFont="1" applyFill="1" applyBorder="1" applyAlignment="1" applyProtection="1">
      <alignment vertical="center"/>
      <protection hidden="1"/>
    </xf>
    <xf numFmtId="0" fontId="102" fillId="15" borderId="59" xfId="0" applyFont="1" applyFill="1" applyBorder="1" applyAlignment="1" applyProtection="1">
      <alignment horizontal="center" vertical="center"/>
      <protection hidden="1"/>
    </xf>
    <xf numFmtId="0" fontId="103" fillId="5" borderId="0" xfId="0" applyFont="1" applyFill="1" applyProtection="1">
      <protection hidden="1"/>
    </xf>
    <xf numFmtId="0" fontId="71" fillId="3" borderId="0" xfId="0" applyFont="1" applyFill="1" applyBorder="1" applyAlignment="1" applyProtection="1">
      <alignment vertical="center"/>
      <protection hidden="1"/>
    </xf>
    <xf numFmtId="2" fontId="1" fillId="5" borderId="18" xfId="0" applyNumberFormat="1" applyFont="1" applyFill="1" applyBorder="1" applyAlignment="1" applyProtection="1">
      <alignment horizontal="left"/>
      <protection locked="0"/>
    </xf>
    <xf numFmtId="2" fontId="1" fillId="5" borderId="18" xfId="0" applyNumberFormat="1" applyFont="1" applyFill="1" applyBorder="1" applyAlignment="1" applyProtection="1">
      <alignment horizontal="left" wrapText="1"/>
      <protection locked="0"/>
    </xf>
    <xf numFmtId="4" fontId="0" fillId="5" borderId="18" xfId="0" applyNumberFormat="1" applyFont="1" applyFill="1" applyBorder="1" applyAlignment="1" applyProtection="1">
      <alignment horizontal="center"/>
      <protection locked="0"/>
    </xf>
    <xf numFmtId="10" fontId="0" fillId="5" borderId="18" xfId="0" applyNumberFormat="1" applyFont="1" applyFill="1" applyBorder="1" applyAlignment="1" applyProtection="1">
      <alignment horizontal="center"/>
      <protection locked="0"/>
    </xf>
    <xf numFmtId="4" fontId="50" fillId="3" borderId="0" xfId="0" applyNumberFormat="1" applyFont="1" applyFill="1" applyBorder="1" applyAlignment="1" applyProtection="1">
      <alignment vertical="center"/>
      <protection hidden="1"/>
    </xf>
    <xf numFmtId="4" fontId="1" fillId="0" borderId="19" xfId="0" applyNumberFormat="1" applyFont="1" applyFill="1" applyBorder="1" applyAlignment="1" applyProtection="1">
      <alignment vertical="center"/>
      <protection hidden="1"/>
    </xf>
    <xf numFmtId="0" fontId="63" fillId="3" borderId="0" xfId="0" applyFont="1" applyFill="1" applyBorder="1" applyAlignment="1" applyProtection="1">
      <alignment horizontal="left" vertical="center"/>
      <protection hidden="1"/>
    </xf>
    <xf numFmtId="0" fontId="50" fillId="3" borderId="7" xfId="0" applyFont="1" applyFill="1" applyBorder="1" applyAlignment="1" applyProtection="1">
      <alignment vertical="center"/>
      <protection hidden="1"/>
    </xf>
    <xf numFmtId="0" fontId="82" fillId="3" borderId="7" xfId="0" applyFont="1" applyFill="1" applyBorder="1" applyAlignment="1" applyProtection="1">
      <alignment vertical="center"/>
      <protection hidden="1"/>
    </xf>
    <xf numFmtId="4" fontId="1" fillId="0" borderId="15" xfId="0" applyNumberFormat="1" applyFont="1" applyFill="1" applyBorder="1" applyAlignment="1" applyProtection="1">
      <alignment horizontal="right" vertical="center"/>
      <protection locked="0"/>
    </xf>
    <xf numFmtId="4" fontId="2" fillId="2" borderId="15" xfId="0" applyNumberFormat="1" applyFont="1" applyFill="1" applyBorder="1" applyAlignment="1" applyProtection="1">
      <alignment horizontal="center" vertical="center"/>
      <protection hidden="1"/>
    </xf>
    <xf numFmtId="0" fontId="61" fillId="5" borderId="0" xfId="0" applyFont="1" applyFill="1" applyAlignment="1">
      <alignment horizontal="justify"/>
    </xf>
    <xf numFmtId="0" fontId="61" fillId="5" borderId="0" xfId="0" applyFont="1" applyFill="1" applyAlignment="1" applyProtection="1">
      <alignment horizontal="left" vertical="top" wrapText="1"/>
      <protection hidden="1"/>
    </xf>
    <xf numFmtId="0" fontId="116" fillId="5" borderId="0" xfId="0" applyFont="1" applyFill="1" applyBorder="1" applyProtection="1">
      <protection hidden="1"/>
    </xf>
    <xf numFmtId="0" fontId="83" fillId="5" borderId="0" xfId="0" applyFont="1" applyFill="1" applyBorder="1" applyAlignment="1" applyProtection="1">
      <alignment vertical="top"/>
      <protection hidden="1"/>
    </xf>
    <xf numFmtId="0" fontId="61" fillId="5" borderId="0" xfId="0" applyFont="1" applyFill="1" applyBorder="1" applyAlignment="1" applyProtection="1">
      <alignment vertical="top"/>
      <protection hidden="1"/>
    </xf>
    <xf numFmtId="0" fontId="61" fillId="5" borderId="2" xfId="0" applyFont="1" applyFill="1" applyBorder="1" applyAlignment="1" applyProtection="1">
      <protection hidden="1"/>
    </xf>
    <xf numFmtId="0" fontId="117" fillId="5" borderId="0" xfId="0" applyFont="1" applyFill="1" applyBorder="1" applyAlignment="1" applyProtection="1">
      <alignment horizontal="left" vertical="center" wrapText="1"/>
      <protection hidden="1"/>
    </xf>
    <xf numFmtId="0" fontId="117" fillId="5" borderId="0" xfId="0" applyFont="1" applyFill="1" applyBorder="1" applyAlignment="1" applyProtection="1">
      <alignment horizontal="left" vertical="center"/>
      <protection hidden="1"/>
    </xf>
    <xf numFmtId="0" fontId="4" fillId="3" borderId="0" xfId="0" applyFont="1" applyFill="1" applyBorder="1" applyAlignment="1" applyProtection="1">
      <alignment horizontal="left" vertical="center"/>
      <protection hidden="1"/>
    </xf>
    <xf numFmtId="0" fontId="13" fillId="5" borderId="0" xfId="0" applyFont="1" applyFill="1" applyBorder="1" applyAlignment="1" applyProtection="1">
      <alignment horizontal="right" vertical="center"/>
      <protection hidden="1"/>
    </xf>
    <xf numFmtId="0" fontId="96" fillId="0" borderId="0" xfId="0" applyFont="1" applyAlignment="1" applyProtection="1">
      <alignment horizontal="left" vertical="top"/>
      <protection hidden="1"/>
    </xf>
    <xf numFmtId="0" fontId="4" fillId="3" borderId="0" xfId="0" applyFont="1" applyFill="1" applyBorder="1" applyAlignment="1" applyProtection="1">
      <alignment vertical="center" wrapText="1"/>
      <protection hidden="1"/>
    </xf>
    <xf numFmtId="4" fontId="71" fillId="3" borderId="0" xfId="0" applyNumberFormat="1" applyFont="1" applyFill="1" applyBorder="1" applyAlignment="1" applyProtection="1">
      <alignment vertical="center"/>
      <protection hidden="1"/>
    </xf>
    <xf numFmtId="4" fontId="1" fillId="3" borderId="41" xfId="0" applyNumberFormat="1" applyFont="1" applyFill="1" applyBorder="1" applyAlignment="1" applyProtection="1">
      <alignment vertical="center"/>
      <protection hidden="1"/>
    </xf>
    <xf numFmtId="0" fontId="75" fillId="3" borderId="0" xfId="0" applyFont="1" applyFill="1" applyBorder="1" applyAlignment="1" applyProtection="1">
      <alignment horizontal="left" vertical="center"/>
      <protection hidden="1"/>
    </xf>
    <xf numFmtId="0" fontId="4" fillId="3" borderId="1" xfId="0" applyFont="1" applyFill="1" applyBorder="1" applyAlignment="1" applyProtection="1">
      <alignment vertical="center"/>
      <protection hidden="1"/>
    </xf>
    <xf numFmtId="0" fontId="4" fillId="3" borderId="1" xfId="0" applyFont="1" applyFill="1" applyBorder="1" applyAlignment="1" applyProtection="1">
      <alignment horizontal="left" vertical="center" wrapText="1"/>
      <protection hidden="1"/>
    </xf>
    <xf numFmtId="0" fontId="4" fillId="3" borderId="1" xfId="0" applyFont="1" applyFill="1" applyBorder="1" applyAlignment="1" applyProtection="1">
      <alignment vertical="center" wrapText="1"/>
      <protection hidden="1"/>
    </xf>
    <xf numFmtId="0" fontId="59" fillId="3" borderId="5" xfId="0" applyFont="1" applyFill="1" applyBorder="1" applyAlignment="1" applyProtection="1">
      <alignment horizontal="left" vertical="center"/>
      <protection hidden="1"/>
    </xf>
    <xf numFmtId="0" fontId="55" fillId="3" borderId="65" xfId="0" applyFont="1" applyFill="1" applyBorder="1" applyAlignment="1" applyProtection="1">
      <alignment horizontal="left" vertical="center"/>
      <protection hidden="1"/>
    </xf>
    <xf numFmtId="4" fontId="27" fillId="3" borderId="56" xfId="0" applyNumberFormat="1" applyFont="1" applyFill="1" applyBorder="1" applyAlignment="1" applyProtection="1">
      <alignment vertical="center"/>
      <protection hidden="1"/>
    </xf>
    <xf numFmtId="4" fontId="27" fillId="3" borderId="1" xfId="0" applyNumberFormat="1" applyFont="1" applyFill="1" applyBorder="1" applyAlignment="1" applyProtection="1">
      <alignment vertical="center"/>
      <protection hidden="1"/>
    </xf>
    <xf numFmtId="0" fontId="50" fillId="3" borderId="5" xfId="0" applyFont="1" applyFill="1" applyBorder="1" applyAlignment="1" applyProtection="1">
      <alignment horizontal="left" vertical="center"/>
      <protection hidden="1"/>
    </xf>
    <xf numFmtId="0" fontId="96" fillId="0" borderId="0" xfId="0" applyFont="1" applyBorder="1" applyAlignment="1" applyProtection="1">
      <alignment vertical="top"/>
      <protection hidden="1"/>
    </xf>
    <xf numFmtId="0" fontId="115" fillId="0" borderId="0" xfId="0" applyFont="1" applyAlignment="1" applyProtection="1">
      <alignment horizontal="left" vertical="top"/>
      <protection hidden="1"/>
    </xf>
    <xf numFmtId="0" fontId="61" fillId="0" borderId="0" xfId="0" applyFont="1" applyAlignment="1" applyProtection="1">
      <protection hidden="1"/>
    </xf>
    <xf numFmtId="0" fontId="61" fillId="0" borderId="0" xfId="0" applyFont="1" applyBorder="1" applyAlignment="1" applyProtection="1">
      <alignment horizontal="left" vertical="top" wrapText="1"/>
      <protection hidden="1"/>
    </xf>
    <xf numFmtId="0" fontId="61" fillId="0" borderId="0" xfId="0" applyFont="1" applyFill="1" applyBorder="1" applyAlignment="1" applyProtection="1">
      <alignment horizontal="left" vertical="top" wrapText="1"/>
      <protection hidden="1"/>
    </xf>
    <xf numFmtId="0" fontId="96" fillId="0" borderId="0" xfId="0" applyFont="1" applyFill="1" applyBorder="1" applyAlignment="1" applyProtection="1">
      <alignment vertical="top"/>
      <protection hidden="1"/>
    </xf>
    <xf numFmtId="0" fontId="84" fillId="0" borderId="0" xfId="0" applyFont="1" applyFill="1" applyProtection="1">
      <protection hidden="1"/>
    </xf>
    <xf numFmtId="0" fontId="61" fillId="0" borderId="0" xfId="0" applyFont="1" applyFill="1" applyProtection="1">
      <protection hidden="1"/>
    </xf>
    <xf numFmtId="0" fontId="61" fillId="23" borderId="0" xfId="0" applyFont="1" applyFill="1" applyBorder="1" applyAlignment="1" applyProtection="1">
      <alignment horizontal="left" vertical="top" wrapText="1"/>
      <protection hidden="1"/>
    </xf>
    <xf numFmtId="0" fontId="115" fillId="0" borderId="0" xfId="0" applyFont="1" applyFill="1" applyAlignment="1" applyProtection="1">
      <alignment horizontal="left" vertical="top" wrapText="1"/>
      <protection hidden="1"/>
    </xf>
    <xf numFmtId="10" fontId="61" fillId="23" borderId="1" xfId="0" applyNumberFormat="1" applyFont="1" applyFill="1" applyBorder="1" applyAlignment="1" applyProtection="1">
      <alignment horizontal="right" vertical="top" wrapText="1"/>
      <protection hidden="1"/>
    </xf>
    <xf numFmtId="0" fontId="61" fillId="23" borderId="0" xfId="0" applyFont="1" applyFill="1" applyBorder="1" applyProtection="1">
      <protection hidden="1"/>
    </xf>
    <xf numFmtId="0" fontId="31" fillId="23" borderId="0" xfId="0" applyFont="1" applyFill="1" applyBorder="1" applyProtection="1">
      <protection hidden="1"/>
    </xf>
    <xf numFmtId="0" fontId="93" fillId="23" borderId="0" xfId="0" applyFont="1" applyFill="1" applyBorder="1" applyAlignment="1" applyProtection="1">
      <alignment horizontal="left" vertical="top" wrapText="1"/>
      <protection hidden="1"/>
    </xf>
    <xf numFmtId="0" fontId="84" fillId="23" borderId="0" xfId="0" applyFont="1" applyFill="1" applyBorder="1" applyProtection="1">
      <protection hidden="1"/>
    </xf>
    <xf numFmtId="0" fontId="61" fillId="23" borderId="0" xfId="0" applyFont="1" applyFill="1" applyBorder="1" applyAlignment="1" applyProtection="1">
      <alignment vertical="top" wrapText="1"/>
      <protection hidden="1"/>
    </xf>
    <xf numFmtId="0" fontId="96" fillId="23" borderId="0" xfId="0" applyFont="1" applyFill="1" applyBorder="1" applyAlignment="1" applyProtection="1">
      <alignment horizontal="left" vertical="top"/>
      <protection hidden="1"/>
    </xf>
    <xf numFmtId="0" fontId="62" fillId="23" borderId="0" xfId="0" applyFont="1" applyFill="1" applyBorder="1" applyAlignment="1" applyProtection="1">
      <alignment vertical="top"/>
      <protection hidden="1"/>
    </xf>
    <xf numFmtId="0" fontId="62" fillId="23" borderId="0" xfId="0" applyFont="1" applyFill="1" applyBorder="1" applyAlignment="1" applyProtection="1">
      <alignment horizontal="left" vertical="top"/>
      <protection hidden="1"/>
    </xf>
    <xf numFmtId="0" fontId="97" fillId="23" borderId="0" xfId="0" applyFont="1" applyFill="1" applyBorder="1" applyAlignment="1" applyProtection="1">
      <alignment horizontal="center"/>
      <protection hidden="1"/>
    </xf>
    <xf numFmtId="10" fontId="61" fillId="23" borderId="0" xfId="0" applyNumberFormat="1" applyFont="1" applyFill="1" applyBorder="1" applyAlignment="1" applyProtection="1">
      <alignment horizontal="center"/>
      <protection hidden="1"/>
    </xf>
    <xf numFmtId="0" fontId="32" fillId="23" borderId="0" xfId="0" applyFont="1" applyFill="1" applyBorder="1" applyAlignment="1" applyProtection="1">
      <alignment vertical="top"/>
      <protection hidden="1"/>
    </xf>
    <xf numFmtId="0" fontId="110" fillId="23" borderId="0" xfId="0" applyFont="1" applyFill="1" applyBorder="1" applyAlignment="1" applyProtection="1">
      <alignment vertical="top"/>
      <protection hidden="1"/>
    </xf>
    <xf numFmtId="0" fontId="0" fillId="23" borderId="0" xfId="0" applyFill="1" applyBorder="1" applyProtection="1">
      <protection hidden="1"/>
    </xf>
    <xf numFmtId="0" fontId="1" fillId="5" borderId="0" xfId="0" applyFont="1" applyFill="1" applyBorder="1" applyProtection="1">
      <protection hidden="1"/>
    </xf>
    <xf numFmtId="4" fontId="2" fillId="5" borderId="0" xfId="0" applyNumberFormat="1" applyFont="1" applyFill="1" applyBorder="1" applyAlignment="1" applyProtection="1">
      <alignment horizontal="left" vertical="center"/>
      <protection hidden="1"/>
    </xf>
    <xf numFmtId="4" fontId="2" fillId="5" borderId="0" xfId="0" applyNumberFormat="1" applyFont="1" applyFill="1" applyBorder="1" applyAlignment="1" applyProtection="1">
      <alignment vertical="center"/>
      <protection hidden="1"/>
    </xf>
    <xf numFmtId="0" fontId="55" fillId="0" borderId="0" xfId="0" applyFont="1" applyFill="1" applyBorder="1" applyAlignment="1" applyProtection="1">
      <alignment horizontal="left" vertical="center"/>
      <protection hidden="1"/>
    </xf>
    <xf numFmtId="0" fontId="55" fillId="0" borderId="0" xfId="0" applyFont="1" applyFill="1" applyBorder="1" applyAlignment="1" applyProtection="1">
      <alignment vertical="center"/>
      <protection hidden="1"/>
    </xf>
    <xf numFmtId="0" fontId="0" fillId="0" borderId="0" xfId="0" applyFill="1" applyBorder="1" applyProtection="1">
      <protection hidden="1"/>
    </xf>
    <xf numFmtId="10" fontId="1" fillId="0" borderId="0" xfId="0" applyNumberFormat="1" applyFont="1" applyFill="1" applyBorder="1" applyProtection="1">
      <protection hidden="1"/>
    </xf>
    <xf numFmtId="4" fontId="1" fillId="8" borderId="1" xfId="0" applyNumberFormat="1" applyFont="1" applyFill="1" applyBorder="1" applyAlignment="1" applyProtection="1">
      <alignment vertical="center"/>
      <protection hidden="1"/>
    </xf>
    <xf numFmtId="4" fontId="1" fillId="5" borderId="1" xfId="0" applyNumberFormat="1" applyFont="1" applyFill="1" applyBorder="1" applyAlignment="1" applyProtection="1">
      <alignment vertical="center"/>
      <protection hidden="1"/>
    </xf>
    <xf numFmtId="0" fontId="4" fillId="3" borderId="25" xfId="0" applyFont="1" applyFill="1" applyBorder="1" applyAlignment="1" applyProtection="1">
      <alignment vertical="center"/>
      <protection hidden="1"/>
    </xf>
    <xf numFmtId="0" fontId="55" fillId="3" borderId="26" xfId="0" applyFont="1" applyFill="1" applyBorder="1" applyAlignment="1" applyProtection="1">
      <alignment vertical="center"/>
      <protection hidden="1"/>
    </xf>
    <xf numFmtId="0" fontId="4" fillId="3" borderId="26" xfId="0" applyFont="1" applyFill="1" applyBorder="1" applyAlignment="1" applyProtection="1">
      <alignment vertical="center"/>
      <protection hidden="1"/>
    </xf>
    <xf numFmtId="0" fontId="56" fillId="3" borderId="27" xfId="0" applyFont="1" applyFill="1" applyBorder="1" applyAlignment="1" applyProtection="1">
      <alignment horizontal="center" vertical="center"/>
      <protection hidden="1"/>
    </xf>
    <xf numFmtId="0" fontId="4" fillId="3" borderId="28" xfId="0" applyFont="1" applyFill="1" applyBorder="1" applyAlignment="1" applyProtection="1">
      <alignment vertical="center"/>
      <protection hidden="1"/>
    </xf>
    <xf numFmtId="0" fontId="56" fillId="3" borderId="29" xfId="0" applyFont="1" applyFill="1" applyBorder="1" applyAlignment="1" applyProtection="1">
      <alignment horizontal="center" vertical="center"/>
      <protection hidden="1"/>
    </xf>
    <xf numFmtId="0" fontId="3" fillId="3" borderId="28" xfId="0" applyFont="1" applyFill="1" applyBorder="1" applyAlignment="1" applyProtection="1">
      <alignment vertical="center"/>
      <protection hidden="1"/>
    </xf>
    <xf numFmtId="0" fontId="55" fillId="3" borderId="29" xfId="0" applyFont="1" applyFill="1" applyBorder="1" applyAlignment="1" applyProtection="1">
      <alignment vertical="center"/>
      <protection hidden="1"/>
    </xf>
    <xf numFmtId="0" fontId="57" fillId="9" borderId="28" xfId="0" applyFont="1" applyFill="1" applyBorder="1" applyAlignment="1" applyProtection="1">
      <alignment vertical="center"/>
      <protection hidden="1"/>
    </xf>
    <xf numFmtId="0" fontId="1" fillId="3" borderId="30" xfId="0" applyFont="1" applyFill="1" applyBorder="1" applyAlignment="1" applyProtection="1">
      <alignment vertical="center"/>
      <protection hidden="1"/>
    </xf>
    <xf numFmtId="0" fontId="1" fillId="3" borderId="31" xfId="0" applyFont="1" applyFill="1" applyBorder="1" applyAlignment="1" applyProtection="1">
      <alignment vertical="center"/>
      <protection hidden="1"/>
    </xf>
    <xf numFmtId="0" fontId="55" fillId="3" borderId="32" xfId="0" applyFont="1" applyFill="1" applyBorder="1" applyAlignment="1" applyProtection="1">
      <alignment horizontal="left" vertical="center"/>
      <protection hidden="1"/>
    </xf>
    <xf numFmtId="0" fontId="61" fillId="0" borderId="0" xfId="0" applyFont="1" applyFill="1" applyBorder="1" applyProtection="1">
      <protection hidden="1"/>
    </xf>
    <xf numFmtId="0" fontId="108" fillId="5" borderId="0" xfId="0" applyFont="1" applyFill="1" applyBorder="1" applyAlignment="1" applyProtection="1">
      <alignment vertical="center"/>
      <protection hidden="1"/>
    </xf>
    <xf numFmtId="0" fontId="3" fillId="5" borderId="0" xfId="0" applyFont="1" applyFill="1" applyBorder="1" applyAlignment="1" applyProtection="1">
      <alignment horizontal="left" vertical="center"/>
      <protection hidden="1"/>
    </xf>
    <xf numFmtId="0" fontId="60" fillId="5" borderId="0" xfId="0" applyFont="1" applyFill="1" applyBorder="1" applyAlignment="1" applyProtection="1">
      <alignment horizontal="left" vertical="center"/>
      <protection hidden="1"/>
    </xf>
    <xf numFmtId="0" fontId="78" fillId="5" borderId="0" xfId="0" applyFont="1" applyFill="1" applyBorder="1" applyProtection="1">
      <protection hidden="1"/>
    </xf>
    <xf numFmtId="0" fontId="84" fillId="5" borderId="0" xfId="0" applyFont="1" applyFill="1" applyBorder="1" applyProtection="1">
      <protection hidden="1"/>
    </xf>
    <xf numFmtId="0" fontId="87" fillId="5" borderId="0" xfId="0" applyFont="1" applyFill="1" applyBorder="1" applyProtection="1">
      <protection hidden="1"/>
    </xf>
    <xf numFmtId="0" fontId="29" fillId="5" borderId="0" xfId="0" applyFont="1" applyFill="1" applyAlignment="1" applyProtection="1">
      <alignment horizontal="justify" vertical="center" wrapText="1"/>
      <protection hidden="1"/>
    </xf>
    <xf numFmtId="0" fontId="61" fillId="5" borderId="0" xfId="0" applyFont="1" applyFill="1" applyBorder="1" applyAlignment="1">
      <alignment horizontal="justify" vertical="top"/>
    </xf>
    <xf numFmtId="0" fontId="61" fillId="0" borderId="0" xfId="0" applyFont="1" applyAlignment="1" applyProtection="1">
      <alignment horizontal="right" vertical="top"/>
      <protection hidden="1"/>
    </xf>
    <xf numFmtId="0" fontId="61" fillId="0" borderId="0" xfId="0" applyFont="1" applyAlignment="1" applyProtection="1">
      <alignment horizontal="center" vertical="top"/>
      <protection hidden="1"/>
    </xf>
    <xf numFmtId="0" fontId="13" fillId="5" borderId="0" xfId="0" applyFont="1" applyFill="1" applyBorder="1" applyAlignment="1" applyProtection="1">
      <alignment horizontal="right" vertical="center"/>
      <protection hidden="1"/>
    </xf>
    <xf numFmtId="0" fontId="1" fillId="3" borderId="0" xfId="0" applyFont="1" applyFill="1" applyBorder="1" applyAlignment="1" applyProtection="1">
      <alignment horizontal="left" vertical="center"/>
      <protection hidden="1"/>
    </xf>
    <xf numFmtId="0" fontId="36" fillId="5" borderId="0" xfId="0" applyFont="1" applyFill="1" applyBorder="1" applyAlignment="1" applyProtection="1">
      <alignment horizontal="left" vertical="center"/>
      <protection hidden="1"/>
    </xf>
    <xf numFmtId="4" fontId="2" fillId="5" borderId="13" xfId="0" applyNumberFormat="1" applyFont="1" applyFill="1" applyBorder="1" applyAlignment="1" applyProtection="1">
      <alignment horizontal="left" vertical="center"/>
      <protection locked="0"/>
    </xf>
    <xf numFmtId="0" fontId="4" fillId="3" borderId="0" xfId="0" applyFont="1" applyFill="1" applyBorder="1" applyAlignment="1" applyProtection="1">
      <alignment horizontal="left" vertical="center"/>
      <protection hidden="1"/>
    </xf>
    <xf numFmtId="0" fontId="61" fillId="5" borderId="0" xfId="0" applyFont="1" applyFill="1" applyAlignment="1" applyProtection="1">
      <alignment horizontal="justify" vertical="top"/>
      <protection hidden="1"/>
    </xf>
    <xf numFmtId="0" fontId="29" fillId="5" borderId="0" xfId="0" applyFont="1" applyFill="1" applyAlignment="1" applyProtection="1">
      <alignment horizontal="justify" vertical="center" wrapText="1"/>
      <protection hidden="1"/>
    </xf>
    <xf numFmtId="0" fontId="43" fillId="18" borderId="1" xfId="0" applyFont="1" applyFill="1" applyBorder="1" applyAlignment="1" applyProtection="1">
      <alignment horizontal="center" vertical="center" wrapText="1"/>
      <protection hidden="1"/>
    </xf>
    <xf numFmtId="0" fontId="0" fillId="0" borderId="1" xfId="0" applyBorder="1" applyAlignment="1" applyProtection="1">
      <alignment horizontal="center"/>
      <protection hidden="1"/>
    </xf>
    <xf numFmtId="0" fontId="55" fillId="3" borderId="31" xfId="0" applyFont="1" applyFill="1" applyBorder="1" applyAlignment="1" applyProtection="1">
      <alignment horizontal="left" vertical="center"/>
      <protection hidden="1"/>
    </xf>
    <xf numFmtId="0" fontId="110" fillId="0" borderId="0" xfId="0" applyFont="1" applyAlignment="1" applyProtection="1">
      <alignment vertical="top"/>
      <protection hidden="1"/>
    </xf>
    <xf numFmtId="0" fontId="61" fillId="5" borderId="12" xfId="0" applyFont="1" applyFill="1" applyBorder="1" applyAlignment="1" applyProtection="1">
      <alignment horizontal="center"/>
      <protection hidden="1"/>
    </xf>
    <xf numFmtId="0" fontId="61" fillId="5" borderId="4" xfId="0" applyFont="1" applyFill="1" applyBorder="1" applyAlignment="1" applyProtection="1">
      <alignment horizontal="center"/>
      <protection hidden="1"/>
    </xf>
    <xf numFmtId="0" fontId="21" fillId="0" borderId="0" xfId="0" applyFont="1" applyBorder="1" applyAlignment="1" applyProtection="1">
      <alignment horizontal="justify" vertical="center"/>
      <protection hidden="1"/>
    </xf>
    <xf numFmtId="0" fontId="61" fillId="0" borderId="0" xfId="0" applyFont="1" applyBorder="1" applyAlignment="1" applyProtection="1">
      <alignment horizontal="justify"/>
      <protection hidden="1"/>
    </xf>
    <xf numFmtId="0" fontId="90" fillId="19" borderId="0" xfId="0" applyFont="1" applyFill="1" applyBorder="1" applyAlignment="1">
      <alignment horizontal="justify"/>
    </xf>
    <xf numFmtId="0" fontId="61" fillId="0" borderId="0" xfId="0" applyFont="1" applyAlignment="1" applyProtection="1">
      <alignment horizontal="justify"/>
      <protection hidden="1"/>
    </xf>
    <xf numFmtId="0" fontId="1" fillId="0" borderId="15" xfId="0" applyNumberFormat="1" applyFont="1" applyFill="1" applyBorder="1" applyAlignment="1" applyProtection="1">
      <alignment horizontal="left" vertical="center"/>
      <protection hidden="1"/>
    </xf>
    <xf numFmtId="4" fontId="1" fillId="0" borderId="15" xfId="0" applyNumberFormat="1" applyFont="1" applyFill="1" applyBorder="1" applyAlignment="1" applyProtection="1">
      <alignment horizontal="right" vertical="center"/>
      <protection hidden="1"/>
    </xf>
    <xf numFmtId="4" fontId="1" fillId="0" borderId="15" xfId="0" applyNumberFormat="1" applyFont="1" applyFill="1" applyBorder="1" applyAlignment="1" applyProtection="1">
      <alignment vertical="center"/>
      <protection hidden="1"/>
    </xf>
    <xf numFmtId="0" fontId="2" fillId="5" borderId="13" xfId="0" applyNumberFormat="1" applyFont="1" applyFill="1" applyBorder="1" applyAlignment="1" applyProtection="1">
      <alignment horizontal="left" vertical="center"/>
      <protection hidden="1"/>
    </xf>
    <xf numFmtId="4" fontId="2" fillId="5" borderId="15" xfId="0" applyNumberFormat="1" applyFont="1" applyFill="1" applyBorder="1" applyAlignment="1" applyProtection="1">
      <alignment vertical="center"/>
      <protection hidden="1"/>
    </xf>
    <xf numFmtId="0" fontId="30" fillId="0" borderId="0" xfId="0" applyFont="1" applyAlignment="1" applyProtection="1">
      <alignment horizontal="left"/>
      <protection hidden="1"/>
    </xf>
    <xf numFmtId="0" fontId="61" fillId="0" borderId="0" xfId="0" applyFont="1" applyAlignment="1" applyProtection="1">
      <alignment horizontal="left"/>
      <protection hidden="1"/>
    </xf>
    <xf numFmtId="0" fontId="61" fillId="0" borderId="0" xfId="0" applyFont="1" applyAlignment="1" applyProtection="1">
      <alignment horizontal="left" vertical="top" wrapText="1"/>
      <protection hidden="1"/>
    </xf>
    <xf numFmtId="0" fontId="115" fillId="0" borderId="0" xfId="0" applyFont="1" applyAlignment="1" applyProtection="1">
      <alignment horizontal="left" vertical="top" wrapText="1"/>
      <protection hidden="1"/>
    </xf>
    <xf numFmtId="0" fontId="62" fillId="0" borderId="0" xfId="0" applyFont="1" applyAlignment="1" applyProtection="1">
      <alignment horizontal="left" vertical="top"/>
      <protection hidden="1"/>
    </xf>
    <xf numFmtId="0" fontId="1" fillId="0" borderId="0" xfId="0" applyFont="1" applyFill="1" applyBorder="1" applyAlignment="1" applyProtection="1">
      <alignment horizontal="left"/>
      <protection hidden="1"/>
    </xf>
    <xf numFmtId="0" fontId="1" fillId="0" borderId="0" xfId="0" applyFont="1" applyProtection="1">
      <protection hidden="1"/>
    </xf>
    <xf numFmtId="0" fontId="121" fillId="0" borderId="0" xfId="2" applyAlignment="1" applyProtection="1">
      <alignment wrapText="1"/>
      <protection hidden="1"/>
    </xf>
    <xf numFmtId="0" fontId="121" fillId="0" borderId="0" xfId="2" applyFill="1" applyBorder="1" applyAlignment="1" applyProtection="1">
      <alignment horizontal="left" wrapText="1"/>
      <protection hidden="1"/>
    </xf>
    <xf numFmtId="0" fontId="121" fillId="0" borderId="0" xfId="2" applyFill="1" applyAlignment="1" applyProtection="1">
      <alignment wrapText="1"/>
      <protection hidden="1"/>
    </xf>
    <xf numFmtId="0" fontId="18" fillId="0" borderId="0" xfId="0" applyFont="1" applyFill="1" applyBorder="1" applyAlignment="1" applyProtection="1">
      <alignment horizontal="left"/>
      <protection hidden="1"/>
    </xf>
    <xf numFmtId="0" fontId="61" fillId="0" borderId="1" xfId="0" applyFont="1" applyBorder="1" applyAlignment="1" applyProtection="1">
      <alignment horizontal="left" vertical="top" wrapText="1"/>
      <protection locked="0"/>
    </xf>
    <xf numFmtId="0" fontId="1" fillId="0" borderId="1" xfId="0" applyFont="1" applyFill="1" applyBorder="1" applyAlignment="1" applyProtection="1">
      <alignment horizontal="left"/>
      <protection locked="0"/>
    </xf>
    <xf numFmtId="0" fontId="1" fillId="0" borderId="1" xfId="0" applyFont="1" applyFill="1" applyBorder="1" applyAlignment="1" applyProtection="1">
      <alignment horizontal="left" wrapText="1"/>
      <protection locked="0"/>
    </xf>
    <xf numFmtId="0" fontId="139" fillId="3" borderId="0" xfId="0" applyFont="1" applyFill="1" applyBorder="1" applyAlignment="1" applyProtection="1">
      <alignment horizontal="left" vertical="center"/>
      <protection hidden="1"/>
    </xf>
    <xf numFmtId="0" fontId="61" fillId="0" borderId="0" xfId="0" applyFont="1" applyAlignment="1" applyProtection="1">
      <alignment horizontal="left" vertical="top" wrapText="1"/>
      <protection hidden="1"/>
    </xf>
    <xf numFmtId="0" fontId="21" fillId="5" borderId="0" xfId="0" applyFont="1" applyFill="1" applyBorder="1" applyAlignment="1" applyProtection="1">
      <alignment horizontal="left" vertical="center" indent="5"/>
    </xf>
    <xf numFmtId="0" fontId="21" fillId="5" borderId="79" xfId="0" applyFont="1" applyFill="1" applyBorder="1" applyProtection="1"/>
    <xf numFmtId="0" fontId="21" fillId="5" borderId="80" xfId="0" applyFont="1" applyFill="1" applyBorder="1" applyProtection="1"/>
    <xf numFmtId="0" fontId="0" fillId="17" borderId="79" xfId="0" applyFill="1" applyBorder="1"/>
    <xf numFmtId="0" fontId="0" fillId="10" borderId="79" xfId="0" applyFill="1" applyBorder="1"/>
    <xf numFmtId="0" fontId="0" fillId="11" borderId="79" xfId="0" applyFill="1" applyBorder="1"/>
    <xf numFmtId="0" fontId="0" fillId="11" borderId="81" xfId="0" applyFill="1" applyBorder="1"/>
    <xf numFmtId="0" fontId="21" fillId="17" borderId="80" xfId="0" applyFont="1" applyFill="1" applyBorder="1" applyProtection="1"/>
    <xf numFmtId="0" fontId="21" fillId="10" borderId="80" xfId="0" applyFont="1" applyFill="1" applyBorder="1" applyProtection="1"/>
    <xf numFmtId="0" fontId="21" fillId="11" borderId="80" xfId="0" applyFont="1" applyFill="1" applyBorder="1" applyProtection="1"/>
    <xf numFmtId="0" fontId="0" fillId="11" borderId="83" xfId="0" applyFill="1" applyBorder="1"/>
    <xf numFmtId="4" fontId="1" fillId="46" borderId="19" xfId="0" applyNumberFormat="1" applyFont="1" applyFill="1" applyBorder="1" applyAlignment="1" applyProtection="1">
      <alignment vertical="center"/>
      <protection locked="0"/>
    </xf>
    <xf numFmtId="4" fontId="1" fillId="46" borderId="20" xfId="0" applyNumberFormat="1" applyFont="1" applyFill="1" applyBorder="1" applyAlignment="1" applyProtection="1">
      <alignment vertical="center"/>
      <protection locked="0"/>
    </xf>
    <xf numFmtId="0" fontId="140" fillId="5" borderId="0" xfId="0" applyFont="1" applyFill="1" applyAlignment="1" applyProtection="1">
      <alignment vertical="center"/>
      <protection hidden="1"/>
    </xf>
    <xf numFmtId="4" fontId="141" fillId="49" borderId="24" xfId="0" applyNumberFormat="1" applyFont="1" applyFill="1" applyBorder="1" applyAlignment="1" applyProtection="1">
      <alignment vertical="center"/>
      <protection hidden="1"/>
    </xf>
    <xf numFmtId="4" fontId="141" fillId="47" borderId="16" xfId="0" applyNumberFormat="1" applyFont="1" applyFill="1" applyBorder="1" applyAlignment="1" applyProtection="1">
      <alignment vertical="center"/>
      <protection hidden="1"/>
    </xf>
    <xf numFmtId="4" fontId="99" fillId="47" borderId="41" xfId="0" applyNumberFormat="1" applyFont="1" applyFill="1" applyBorder="1" applyAlignment="1" applyProtection="1">
      <alignment vertical="center"/>
      <protection hidden="1"/>
    </xf>
    <xf numFmtId="4" fontId="2" fillId="49" borderId="16" xfId="0" applyNumberFormat="1" applyFont="1" applyFill="1" applyBorder="1" applyAlignment="1" applyProtection="1">
      <alignment vertical="center"/>
      <protection hidden="1"/>
    </xf>
    <xf numFmtId="4" fontId="141" fillId="49" borderId="16" xfId="0" applyNumberFormat="1" applyFont="1" applyFill="1" applyBorder="1" applyAlignment="1" applyProtection="1">
      <alignment vertical="center"/>
      <protection hidden="1"/>
    </xf>
    <xf numFmtId="4" fontId="99" fillId="49" borderId="41" xfId="0" applyNumberFormat="1" applyFont="1" applyFill="1" applyBorder="1" applyAlignment="1" applyProtection="1">
      <alignment vertical="center"/>
      <protection hidden="1"/>
    </xf>
    <xf numFmtId="0" fontId="99" fillId="3" borderId="50" xfId="0" applyFont="1" applyFill="1" applyBorder="1" applyAlignment="1" applyProtection="1">
      <alignment horizontal="right" vertical="center"/>
      <protection hidden="1"/>
    </xf>
    <xf numFmtId="0" fontId="102" fillId="15" borderId="55" xfId="0" applyFont="1" applyFill="1" applyBorder="1" applyAlignment="1" applyProtection="1">
      <alignment horizontal="center" vertical="center"/>
      <protection hidden="1"/>
    </xf>
    <xf numFmtId="0" fontId="56" fillId="47" borderId="41" xfId="0" applyFont="1" applyFill="1" applyBorder="1" applyAlignment="1" applyProtection="1">
      <alignment horizontal="center" vertical="center"/>
      <protection hidden="1"/>
    </xf>
    <xf numFmtId="4" fontId="143" fillId="49" borderId="43" xfId="0" applyNumberFormat="1" applyFont="1" applyFill="1" applyBorder="1" applyAlignment="1" applyProtection="1">
      <alignment vertical="center"/>
      <protection hidden="1"/>
    </xf>
    <xf numFmtId="0" fontId="61" fillId="5" borderId="12" xfId="0" applyFont="1" applyFill="1" applyBorder="1" applyAlignment="1" applyProtection="1">
      <alignment horizontal="justify"/>
      <protection hidden="1"/>
    </xf>
    <xf numFmtId="0" fontId="87" fillId="5" borderId="12" xfId="0" applyFont="1" applyFill="1" applyBorder="1" applyAlignment="1" applyProtection="1">
      <alignment horizontal="left" vertical="top" wrapText="1"/>
      <protection hidden="1"/>
    </xf>
    <xf numFmtId="0" fontId="1" fillId="23" borderId="1" xfId="0" applyFont="1" applyFill="1" applyBorder="1" applyAlignment="1" applyProtection="1">
      <alignment horizontal="center"/>
      <protection hidden="1"/>
    </xf>
    <xf numFmtId="4" fontId="1" fillId="46" borderId="19" xfId="0" applyNumberFormat="1" applyFont="1" applyFill="1" applyBorder="1" applyAlignment="1" applyProtection="1">
      <alignment vertical="center"/>
      <protection hidden="1"/>
    </xf>
    <xf numFmtId="4" fontId="1" fillId="46" borderId="1" xfId="0" applyNumberFormat="1" applyFont="1" applyFill="1" applyBorder="1" applyAlignment="1" applyProtection="1">
      <alignment vertical="center"/>
      <protection hidden="1"/>
    </xf>
    <xf numFmtId="4" fontId="27" fillId="46" borderId="41" xfId="0" applyNumberFormat="1" applyFont="1" applyFill="1" applyBorder="1" applyAlignment="1" applyProtection="1">
      <alignment vertical="center"/>
      <protection hidden="1"/>
    </xf>
    <xf numFmtId="4" fontId="27" fillId="46" borderId="46" xfId="0" applyNumberFormat="1" applyFont="1" applyFill="1" applyBorder="1" applyAlignment="1" applyProtection="1">
      <alignment vertical="center"/>
      <protection hidden="1"/>
    </xf>
    <xf numFmtId="0" fontId="56" fillId="48" borderId="84" xfId="0" applyFont="1" applyFill="1" applyBorder="1" applyAlignment="1" applyProtection="1">
      <alignment horizontal="center" vertical="center"/>
      <protection hidden="1"/>
    </xf>
    <xf numFmtId="4" fontId="100" fillId="49" borderId="1" xfId="0" applyNumberFormat="1" applyFont="1" applyFill="1" applyBorder="1" applyAlignment="1" applyProtection="1">
      <alignment vertical="center"/>
      <protection hidden="1"/>
    </xf>
    <xf numFmtId="4" fontId="27" fillId="46" borderId="56" xfId="0" applyNumberFormat="1" applyFont="1" applyFill="1" applyBorder="1" applyAlignment="1" applyProtection="1">
      <alignment vertical="center"/>
      <protection hidden="1"/>
    </xf>
    <xf numFmtId="4" fontId="5" fillId="4" borderId="44" xfId="0" applyNumberFormat="1" applyFont="1" applyFill="1" applyBorder="1" applyAlignment="1" applyProtection="1">
      <alignment vertical="center"/>
      <protection hidden="1"/>
    </xf>
    <xf numFmtId="4" fontId="0" fillId="46" borderId="18" xfId="0" applyNumberFormat="1" applyFont="1" applyFill="1" applyBorder="1" applyAlignment="1" applyProtection="1">
      <alignment horizontal="right"/>
      <protection locked="0"/>
    </xf>
    <xf numFmtId="4" fontId="0" fillId="46" borderId="1" xfId="0" applyNumberFormat="1" applyFont="1" applyFill="1" applyBorder="1" applyAlignment="1" applyProtection="1">
      <alignment horizontal="right"/>
      <protection locked="0"/>
    </xf>
    <xf numFmtId="4" fontId="100" fillId="49" borderId="1" xfId="0" applyNumberFormat="1" applyFont="1" applyFill="1" applyBorder="1" applyAlignment="1" applyProtection="1">
      <alignment horizontal="right"/>
      <protection hidden="1"/>
    </xf>
    <xf numFmtId="0" fontId="1" fillId="48" borderId="64" xfId="0" applyFont="1" applyFill="1" applyBorder="1" applyAlignment="1" applyProtection="1">
      <alignment horizontal="center" vertical="center" wrapText="1"/>
      <protection hidden="1"/>
    </xf>
    <xf numFmtId="0" fontId="1" fillId="3" borderId="1" xfId="0" applyFont="1" applyFill="1" applyBorder="1" applyAlignment="1" applyProtection="1">
      <alignment horizontal="left" vertical="center" indent="1"/>
      <protection hidden="1"/>
    </xf>
    <xf numFmtId="0" fontId="115" fillId="0" borderId="0" xfId="0" applyFont="1" applyAlignment="1" applyProtection="1">
      <alignment vertical="top" wrapText="1"/>
      <protection hidden="1"/>
    </xf>
    <xf numFmtId="0" fontId="61" fillId="0" borderId="0" xfId="0" applyFont="1" applyAlignment="1" applyProtection="1">
      <alignment vertical="top" wrapText="1"/>
      <protection hidden="1"/>
    </xf>
    <xf numFmtId="4" fontId="27" fillId="46" borderId="1" xfId="0" applyNumberFormat="1" applyFont="1" applyFill="1" applyBorder="1" applyAlignment="1" applyProtection="1">
      <alignment vertical="center"/>
      <protection hidden="1"/>
    </xf>
    <xf numFmtId="0" fontId="21" fillId="5" borderId="0" xfId="0" applyFont="1" applyFill="1" applyBorder="1" applyAlignment="1" applyProtection="1">
      <alignment horizontal="justify"/>
    </xf>
    <xf numFmtId="0" fontId="21" fillId="5" borderId="0" xfId="0" applyFont="1" applyFill="1" applyBorder="1" applyAlignment="1">
      <alignment horizontal="justify" vertical="justify" wrapText="1"/>
    </xf>
    <xf numFmtId="0" fontId="21" fillId="10" borderId="0" xfId="0" applyFont="1" applyFill="1" applyBorder="1" applyAlignment="1">
      <alignment horizontal="justify" wrapText="1"/>
    </xf>
    <xf numFmtId="0" fontId="26" fillId="11" borderId="0" xfId="0" applyFont="1" applyFill="1" applyBorder="1" applyAlignment="1">
      <alignment horizontal="justify" wrapText="1"/>
    </xf>
    <xf numFmtId="0" fontId="51" fillId="11" borderId="0" xfId="0" applyFont="1" applyFill="1" applyBorder="1" applyAlignment="1">
      <alignment horizontal="justify" wrapText="1"/>
    </xf>
    <xf numFmtId="0" fontId="21" fillId="11" borderId="0" xfId="0" applyFont="1" applyFill="1" applyBorder="1" applyAlignment="1">
      <alignment horizontal="justify" wrapText="1"/>
    </xf>
    <xf numFmtId="0" fontId="114" fillId="11" borderId="82" xfId="1" applyFont="1" applyFill="1" applyBorder="1" applyAlignment="1" applyProtection="1">
      <alignment horizontal="justify" vertical="center"/>
    </xf>
    <xf numFmtId="0" fontId="51" fillId="11" borderId="82" xfId="0" applyFont="1" applyFill="1" applyBorder="1" applyAlignment="1">
      <alignment horizontal="justify" wrapText="1"/>
    </xf>
    <xf numFmtId="0" fontId="21" fillId="11" borderId="82" xfId="0" applyFont="1" applyFill="1" applyBorder="1" applyAlignment="1">
      <alignment horizontal="justify" wrapText="1"/>
    </xf>
    <xf numFmtId="4" fontId="143" fillId="49" borderId="85" xfId="0" applyNumberFormat="1" applyFont="1" applyFill="1" applyBorder="1" applyAlignment="1" applyProtection="1">
      <alignment vertical="center"/>
      <protection hidden="1"/>
    </xf>
    <xf numFmtId="4" fontId="99" fillId="49" borderId="86" xfId="0" applyNumberFormat="1" applyFont="1" applyFill="1" applyBorder="1" applyAlignment="1" applyProtection="1">
      <alignment vertical="center"/>
      <protection hidden="1"/>
    </xf>
    <xf numFmtId="0" fontId="105" fillId="22" borderId="79" xfId="0" applyFont="1" applyFill="1" applyBorder="1" applyAlignment="1" applyProtection="1">
      <alignment horizontal="left" vertical="center" indent="5"/>
    </xf>
    <xf numFmtId="0" fontId="105" fillId="22" borderId="0" xfId="0" applyFont="1" applyFill="1" applyBorder="1" applyAlignment="1" applyProtection="1">
      <alignment horizontal="left" vertical="center" indent="5"/>
    </xf>
    <xf numFmtId="0" fontId="105" fillId="22" borderId="80" xfId="0" applyFont="1" applyFill="1" applyBorder="1" applyAlignment="1" applyProtection="1">
      <alignment horizontal="left" vertical="center" indent="5"/>
    </xf>
    <xf numFmtId="0" fontId="26" fillId="11" borderId="0" xfId="0" applyFont="1" applyFill="1" applyBorder="1" applyAlignment="1">
      <alignment horizontal="justify" wrapText="1"/>
    </xf>
    <xf numFmtId="0" fontId="51" fillId="11" borderId="0" xfId="0" applyFont="1" applyFill="1" applyBorder="1" applyAlignment="1">
      <alignment horizontal="justify" wrapText="1"/>
    </xf>
    <xf numFmtId="0" fontId="21" fillId="10" borderId="0" xfId="0" applyFont="1" applyFill="1" applyBorder="1" applyAlignment="1">
      <alignment horizontal="justify" wrapText="1"/>
    </xf>
    <xf numFmtId="0" fontId="21" fillId="5" borderId="0" xfId="0" applyFont="1" applyFill="1" applyBorder="1" applyAlignment="1">
      <alignment horizontal="justify" vertical="justify" wrapText="1"/>
    </xf>
    <xf numFmtId="0" fontId="21" fillId="17" borderId="0" xfId="0" applyFont="1" applyFill="1" applyBorder="1" applyAlignment="1">
      <alignment horizontal="justify" vertical="center" wrapText="1"/>
    </xf>
    <xf numFmtId="0" fontId="19" fillId="17" borderId="0" xfId="0" applyFont="1" applyFill="1" applyBorder="1" applyAlignment="1">
      <alignment horizontal="justify" vertical="justify" wrapText="1"/>
    </xf>
    <xf numFmtId="0" fontId="21" fillId="17" borderId="0" xfId="0" applyFont="1" applyFill="1" applyBorder="1" applyAlignment="1">
      <alignment horizontal="justify" vertical="justify" wrapText="1"/>
    </xf>
    <xf numFmtId="0" fontId="98" fillId="19" borderId="0" xfId="0" applyFont="1" applyFill="1" applyBorder="1" applyAlignment="1">
      <alignment horizontal="justify" wrapText="1"/>
    </xf>
    <xf numFmtId="0" fontId="19" fillId="5" borderId="0" xfId="0" applyFont="1" applyFill="1" applyBorder="1" applyAlignment="1" applyProtection="1">
      <alignment horizontal="left" vertical="center"/>
    </xf>
    <xf numFmtId="0" fontId="1" fillId="0" borderId="22" xfId="0" applyFont="1" applyFill="1" applyBorder="1" applyAlignment="1" applyProtection="1">
      <alignment horizontal="left" vertical="center" wrapText="1"/>
      <protection hidden="1"/>
    </xf>
    <xf numFmtId="0" fontId="1" fillId="0" borderId="23" xfId="0" applyFont="1" applyFill="1" applyBorder="1" applyAlignment="1" applyProtection="1">
      <alignment horizontal="left" vertical="center" wrapText="1"/>
      <protection hidden="1"/>
    </xf>
    <xf numFmtId="0" fontId="1" fillId="0" borderId="33" xfId="0" applyFont="1" applyFill="1" applyBorder="1" applyAlignment="1" applyProtection="1">
      <alignment horizontal="left" vertical="center" wrapText="1"/>
      <protection hidden="1"/>
    </xf>
    <xf numFmtId="0" fontId="1" fillId="0" borderId="22" xfId="0" applyFont="1" applyFill="1" applyBorder="1" applyAlignment="1" applyProtection="1">
      <alignment horizontal="left" vertical="center"/>
      <protection hidden="1"/>
    </xf>
    <xf numFmtId="0" fontId="1" fillId="0" borderId="23" xfId="0" applyFont="1" applyFill="1" applyBorder="1" applyAlignment="1" applyProtection="1">
      <alignment horizontal="left" vertical="center"/>
      <protection hidden="1"/>
    </xf>
    <xf numFmtId="0" fontId="1" fillId="0" borderId="33" xfId="0" applyFont="1" applyFill="1" applyBorder="1" applyAlignment="1" applyProtection="1">
      <alignment horizontal="left" vertical="center"/>
      <protection hidden="1"/>
    </xf>
    <xf numFmtId="4" fontId="2" fillId="2" borderId="2" xfId="0" applyNumberFormat="1" applyFont="1" applyFill="1" applyBorder="1" applyAlignment="1" applyProtection="1">
      <alignment horizontal="left" vertical="center"/>
      <protection hidden="1"/>
    </xf>
    <xf numFmtId="4" fontId="2" fillId="2" borderId="4" xfId="0" applyNumberFormat="1" applyFont="1" applyFill="1" applyBorder="1" applyAlignment="1" applyProtection="1">
      <alignment horizontal="left" vertical="center"/>
      <protection hidden="1"/>
    </xf>
    <xf numFmtId="4" fontId="2" fillId="2" borderId="3" xfId="0" applyNumberFormat="1" applyFont="1" applyFill="1" applyBorder="1" applyAlignment="1" applyProtection="1">
      <alignment horizontal="left" vertical="center"/>
      <protection hidden="1"/>
    </xf>
    <xf numFmtId="0" fontId="106" fillId="0" borderId="0" xfId="0" applyFont="1" applyAlignment="1" applyProtection="1">
      <alignment horizontal="left" wrapText="1"/>
      <protection hidden="1"/>
    </xf>
    <xf numFmtId="0" fontId="13" fillId="5" borderId="0" xfId="0" applyFont="1" applyFill="1" applyBorder="1" applyAlignment="1" applyProtection="1">
      <alignment horizontal="right" vertical="center"/>
      <protection hidden="1"/>
    </xf>
    <xf numFmtId="0" fontId="1" fillId="0" borderId="22" xfId="0" applyFont="1" applyFill="1" applyBorder="1" applyAlignment="1" applyProtection="1">
      <alignment horizontal="left" vertical="center"/>
      <protection locked="0"/>
    </xf>
    <xf numFmtId="0" fontId="1" fillId="0" borderId="23" xfId="0" applyFont="1" applyFill="1" applyBorder="1" applyAlignment="1" applyProtection="1">
      <alignment horizontal="left" vertical="center"/>
      <protection locked="0"/>
    </xf>
    <xf numFmtId="0" fontId="1" fillId="0" borderId="33" xfId="0" applyFont="1" applyFill="1" applyBorder="1" applyAlignment="1" applyProtection="1">
      <alignment horizontal="left" vertical="center"/>
      <protection locked="0"/>
    </xf>
    <xf numFmtId="0" fontId="68" fillId="14" borderId="0" xfId="0" applyFont="1" applyFill="1" applyBorder="1" applyAlignment="1" applyProtection="1">
      <alignment horizontal="center" vertical="center" wrapText="1"/>
      <protection hidden="1"/>
    </xf>
    <xf numFmtId="0" fontId="76" fillId="14" borderId="0" xfId="0" applyFont="1" applyFill="1" applyBorder="1" applyAlignment="1" applyProtection="1">
      <alignment horizontal="center" vertical="center" wrapText="1"/>
      <protection hidden="1"/>
    </xf>
    <xf numFmtId="0" fontId="1" fillId="3" borderId="0" xfId="0" applyFont="1" applyFill="1" applyBorder="1" applyAlignment="1" applyProtection="1">
      <alignment horizontal="left" vertical="center"/>
      <protection hidden="1"/>
    </xf>
    <xf numFmtId="0" fontId="1" fillId="3" borderId="7" xfId="0" applyFont="1" applyFill="1" applyBorder="1" applyAlignment="1" applyProtection="1">
      <alignment horizontal="left" vertical="center"/>
      <protection hidden="1"/>
    </xf>
    <xf numFmtId="0" fontId="56" fillId="3" borderId="1" xfId="0" applyFont="1" applyFill="1" applyBorder="1" applyAlignment="1" applyProtection="1">
      <alignment horizontal="center" vertical="center" wrapText="1"/>
      <protection hidden="1"/>
    </xf>
    <xf numFmtId="0" fontId="56" fillId="48" borderId="1" xfId="0" applyFont="1" applyFill="1" applyBorder="1" applyAlignment="1" applyProtection="1">
      <alignment horizontal="center" vertical="center" wrapText="1"/>
      <protection hidden="1"/>
    </xf>
    <xf numFmtId="0" fontId="36" fillId="5" borderId="0" xfId="0" applyFont="1" applyFill="1" applyBorder="1" applyAlignment="1" applyProtection="1">
      <alignment horizontal="left" vertical="center"/>
      <protection hidden="1"/>
    </xf>
    <xf numFmtId="0" fontId="31" fillId="5" borderId="2" xfId="0" applyFont="1" applyFill="1" applyBorder="1" applyAlignment="1" applyProtection="1">
      <alignment horizontal="left" vertical="center"/>
      <protection locked="0"/>
    </xf>
    <xf numFmtId="0" fontId="31" fillId="5" borderId="4" xfId="0" applyFont="1" applyFill="1" applyBorder="1" applyAlignment="1" applyProtection="1">
      <alignment horizontal="left" vertical="center"/>
      <protection locked="0"/>
    </xf>
    <xf numFmtId="0" fontId="31" fillId="5" borderId="3" xfId="0" applyFont="1" applyFill="1" applyBorder="1" applyAlignment="1" applyProtection="1">
      <alignment horizontal="left" vertical="center"/>
      <protection locked="0"/>
    </xf>
    <xf numFmtId="0" fontId="4" fillId="3" borderId="0" xfId="0" applyFont="1" applyFill="1" applyBorder="1" applyAlignment="1" applyProtection="1">
      <alignment horizontal="left" vertical="center" wrapText="1"/>
      <protection hidden="1"/>
    </xf>
    <xf numFmtId="0" fontId="2" fillId="3" borderId="41" xfId="0" applyFont="1" applyFill="1" applyBorder="1" applyAlignment="1" applyProtection="1">
      <alignment horizontal="left" vertical="center"/>
      <protection hidden="1"/>
    </xf>
    <xf numFmtId="0" fontId="1" fillId="0" borderId="13" xfId="0" applyFont="1" applyFill="1" applyBorder="1" applyAlignment="1" applyProtection="1">
      <alignment horizontal="left" vertical="center"/>
      <protection locked="0"/>
    </xf>
    <xf numFmtId="0" fontId="1" fillId="0" borderId="17" xfId="0" applyFont="1" applyFill="1" applyBorder="1" applyAlignment="1" applyProtection="1">
      <alignment horizontal="left" vertical="center"/>
      <protection locked="0"/>
    </xf>
    <xf numFmtId="0" fontId="1" fillId="0" borderId="16" xfId="0" applyFont="1" applyFill="1" applyBorder="1" applyAlignment="1" applyProtection="1">
      <alignment horizontal="left" vertical="center"/>
      <protection locked="0"/>
    </xf>
    <xf numFmtId="4" fontId="2" fillId="5" borderId="13" xfId="0" applyNumberFormat="1" applyFont="1" applyFill="1" applyBorder="1" applyAlignment="1" applyProtection="1">
      <alignment horizontal="left" vertical="center"/>
      <protection locked="0"/>
    </xf>
    <xf numFmtId="4" fontId="2" fillId="5" borderId="17" xfId="0" applyNumberFormat="1" applyFont="1" applyFill="1" applyBorder="1" applyAlignment="1" applyProtection="1">
      <alignment horizontal="left" vertical="center"/>
      <protection locked="0"/>
    </xf>
    <xf numFmtId="4" fontId="2" fillId="5" borderId="16" xfId="0" applyNumberFormat="1" applyFont="1" applyFill="1" applyBorder="1" applyAlignment="1" applyProtection="1">
      <alignment horizontal="left" vertical="center"/>
      <protection locked="0"/>
    </xf>
    <xf numFmtId="0" fontId="1" fillId="0" borderId="13" xfId="0" applyFont="1" applyFill="1" applyBorder="1" applyAlignment="1" applyProtection="1">
      <alignment horizontal="center" vertical="center"/>
      <protection locked="0"/>
    </xf>
    <xf numFmtId="0" fontId="1" fillId="0" borderId="17"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4" fillId="3" borderId="0" xfId="0" applyFont="1" applyFill="1" applyBorder="1" applyAlignment="1" applyProtection="1">
      <alignment horizontal="left" vertical="center"/>
      <protection hidden="1"/>
    </xf>
    <xf numFmtId="0" fontId="31" fillId="23" borderId="2" xfId="0" applyFont="1" applyFill="1" applyBorder="1" applyAlignment="1" applyProtection="1">
      <alignment horizontal="left" vertical="center"/>
      <protection hidden="1"/>
    </xf>
    <xf numFmtId="0" fontId="31" fillId="23" borderId="4" xfId="0" applyFont="1" applyFill="1" applyBorder="1" applyAlignment="1" applyProtection="1">
      <alignment horizontal="left" vertical="center"/>
      <protection hidden="1"/>
    </xf>
    <xf numFmtId="0" fontId="31" fillId="23" borderId="3" xfId="0" applyFont="1" applyFill="1" applyBorder="1" applyAlignment="1" applyProtection="1">
      <alignment horizontal="left" vertical="center"/>
      <protection hidden="1"/>
    </xf>
    <xf numFmtId="0" fontId="4" fillId="13" borderId="2" xfId="0" applyFont="1" applyFill="1" applyBorder="1" applyAlignment="1" applyProtection="1">
      <alignment horizontal="right"/>
      <protection hidden="1"/>
    </xf>
    <xf numFmtId="0" fontId="4" fillId="13" borderId="4" xfId="0" applyFont="1" applyFill="1" applyBorder="1" applyAlignment="1" applyProtection="1">
      <alignment horizontal="right"/>
      <protection hidden="1"/>
    </xf>
    <xf numFmtId="0" fontId="4" fillId="13" borderId="3" xfId="0" applyFont="1" applyFill="1" applyBorder="1" applyAlignment="1" applyProtection="1">
      <alignment horizontal="right"/>
      <protection hidden="1"/>
    </xf>
    <xf numFmtId="0" fontId="39" fillId="14" borderId="2" xfId="0" applyFont="1" applyFill="1" applyBorder="1" applyAlignment="1" applyProtection="1">
      <alignment horizontal="center" vertical="center" wrapText="1"/>
      <protection hidden="1"/>
    </xf>
    <xf numFmtId="0" fontId="68" fillId="14" borderId="3" xfId="0" applyFont="1" applyFill="1" applyBorder="1" applyAlignment="1" applyProtection="1">
      <alignment horizontal="center" vertical="center" wrapText="1"/>
      <protection hidden="1"/>
    </xf>
    <xf numFmtId="0" fontId="1" fillId="5" borderId="2" xfId="0" applyFont="1" applyFill="1" applyBorder="1" applyAlignment="1" applyProtection="1">
      <alignment horizontal="left" wrapText="1"/>
      <protection locked="0"/>
    </xf>
    <xf numFmtId="0" fontId="1" fillId="5" borderId="4" xfId="0" applyFont="1" applyFill="1" applyBorder="1" applyAlignment="1" applyProtection="1">
      <alignment horizontal="left" wrapText="1"/>
      <protection locked="0"/>
    </xf>
    <xf numFmtId="0" fontId="1" fillId="5" borderId="3" xfId="0" applyFont="1" applyFill="1" applyBorder="1" applyAlignment="1" applyProtection="1">
      <alignment horizontal="left" wrapText="1"/>
      <protection locked="0"/>
    </xf>
    <xf numFmtId="0" fontId="21" fillId="5" borderId="2" xfId="0" applyFont="1" applyFill="1" applyBorder="1" applyAlignment="1" applyProtection="1">
      <alignment horizontal="left" wrapText="1"/>
      <protection locked="0"/>
    </xf>
    <xf numFmtId="0" fontId="21" fillId="5" borderId="4" xfId="0" applyFont="1" applyFill="1" applyBorder="1" applyAlignment="1" applyProtection="1">
      <alignment horizontal="left" wrapText="1"/>
      <protection locked="0"/>
    </xf>
    <xf numFmtId="0" fontId="21" fillId="5" borderId="3" xfId="0" applyFont="1" applyFill="1" applyBorder="1" applyAlignment="1" applyProtection="1">
      <alignment horizontal="left" wrapText="1"/>
      <protection locked="0"/>
    </xf>
    <xf numFmtId="0" fontId="22" fillId="6" borderId="2" xfId="0" applyFont="1" applyFill="1" applyBorder="1" applyAlignment="1" applyProtection="1">
      <alignment horizontal="right" wrapText="1"/>
      <protection hidden="1"/>
    </xf>
    <xf numFmtId="0" fontId="22" fillId="6" borderId="4" xfId="0" applyFont="1" applyFill="1" applyBorder="1" applyAlignment="1" applyProtection="1">
      <alignment horizontal="right" wrapText="1"/>
      <protection hidden="1"/>
    </xf>
    <xf numFmtId="0" fontId="22" fillId="6" borderId="3" xfId="0" applyFont="1" applyFill="1" applyBorder="1" applyAlignment="1" applyProtection="1">
      <alignment horizontal="right" wrapText="1"/>
      <protection hidden="1"/>
    </xf>
    <xf numFmtId="0" fontId="21" fillId="12" borderId="2" xfId="0" applyFont="1" applyFill="1" applyBorder="1" applyAlignment="1" applyProtection="1">
      <alignment horizontal="left" wrapText="1"/>
      <protection hidden="1"/>
    </xf>
    <xf numFmtId="0" fontId="0" fillId="12" borderId="4" xfId="0" applyFill="1" applyBorder="1" applyAlignment="1" applyProtection="1">
      <alignment horizontal="left" wrapText="1"/>
      <protection hidden="1"/>
    </xf>
    <xf numFmtId="0" fontId="0" fillId="12" borderId="3" xfId="0" applyFill="1" applyBorder="1" applyAlignment="1" applyProtection="1">
      <alignment horizontal="left" wrapText="1"/>
      <protection hidden="1"/>
    </xf>
    <xf numFmtId="0" fontId="0" fillId="5" borderId="2" xfId="0" applyFill="1" applyBorder="1" applyAlignment="1" applyProtection="1">
      <alignment horizontal="left"/>
      <protection locked="0"/>
    </xf>
    <xf numFmtId="0" fontId="0" fillId="5" borderId="3" xfId="0" applyFill="1" applyBorder="1" applyAlignment="1" applyProtection="1">
      <alignment horizontal="left"/>
      <protection locked="0"/>
    </xf>
    <xf numFmtId="0" fontId="54" fillId="6" borderId="2" xfId="0" applyFont="1" applyFill="1" applyBorder="1" applyAlignment="1" applyProtection="1">
      <alignment horizontal="right"/>
      <protection hidden="1"/>
    </xf>
    <xf numFmtId="0" fontId="54" fillId="6" borderId="3" xfId="0" applyFont="1" applyFill="1" applyBorder="1" applyAlignment="1" applyProtection="1">
      <alignment horizontal="right"/>
      <protection hidden="1"/>
    </xf>
    <xf numFmtId="0" fontId="54" fillId="6" borderId="2" xfId="0" applyFont="1" applyFill="1" applyBorder="1" applyAlignment="1" applyProtection="1">
      <alignment horizontal="right" vertical="center"/>
      <protection hidden="1"/>
    </xf>
    <xf numFmtId="0" fontId="54" fillId="6" borderId="3" xfId="0" applyFont="1" applyFill="1" applyBorder="1" applyAlignment="1" applyProtection="1">
      <alignment horizontal="right" vertical="center"/>
      <protection hidden="1"/>
    </xf>
    <xf numFmtId="0" fontId="23" fillId="12" borderId="2" xfId="0" applyFont="1" applyFill="1" applyBorder="1" applyAlignment="1" applyProtection="1">
      <alignment horizontal="left" wrapText="1"/>
      <protection hidden="1"/>
    </xf>
    <xf numFmtId="0" fontId="23" fillId="12" borderId="4" xfId="0" applyFont="1" applyFill="1" applyBorder="1" applyAlignment="1" applyProtection="1">
      <alignment horizontal="left"/>
      <protection hidden="1"/>
    </xf>
    <xf numFmtId="0" fontId="23" fillId="12" borderId="3" xfId="0" applyFont="1" applyFill="1" applyBorder="1" applyAlignment="1" applyProtection="1">
      <alignment horizontal="left"/>
      <protection hidden="1"/>
    </xf>
    <xf numFmtId="0" fontId="107" fillId="12" borderId="2" xfId="0" applyFont="1" applyFill="1" applyBorder="1" applyAlignment="1" applyProtection="1">
      <alignment horizontal="left" vertical="center"/>
      <protection hidden="1"/>
    </xf>
    <xf numFmtId="0" fontId="107" fillId="12" borderId="3" xfId="0" applyFont="1" applyFill="1" applyBorder="1" applyAlignment="1" applyProtection="1">
      <alignment horizontal="left" vertical="center"/>
      <protection hidden="1"/>
    </xf>
    <xf numFmtId="0" fontId="1" fillId="8" borderId="2" xfId="0" applyFont="1" applyFill="1" applyBorder="1" applyAlignment="1" applyProtection="1">
      <alignment horizontal="left"/>
      <protection hidden="1"/>
    </xf>
    <xf numFmtId="0" fontId="0" fillId="8" borderId="3" xfId="0" applyFill="1" applyBorder="1" applyAlignment="1" applyProtection="1">
      <alignment horizontal="left"/>
      <protection hidden="1"/>
    </xf>
    <xf numFmtId="0" fontId="69" fillId="12" borderId="2" xfId="0" applyFont="1" applyFill="1" applyBorder="1" applyAlignment="1" applyProtection="1">
      <alignment horizontal="left" vertical="center" wrapText="1"/>
      <protection hidden="1"/>
    </xf>
    <xf numFmtId="0" fontId="69" fillId="12" borderId="4" xfId="0" applyFont="1" applyFill="1" applyBorder="1" applyAlignment="1" applyProtection="1">
      <alignment horizontal="left" vertical="center" wrapText="1"/>
      <protection hidden="1"/>
    </xf>
    <xf numFmtId="0" fontId="69" fillId="12" borderId="3" xfId="0" applyFont="1" applyFill="1" applyBorder="1" applyAlignment="1" applyProtection="1">
      <alignment horizontal="left" vertical="center" wrapText="1"/>
      <protection hidden="1"/>
    </xf>
    <xf numFmtId="0" fontId="19" fillId="12" borderId="2" xfId="0" applyFont="1" applyFill="1" applyBorder="1" applyAlignment="1" applyProtection="1">
      <alignment horizontal="left" wrapText="1"/>
      <protection hidden="1"/>
    </xf>
    <xf numFmtId="0" fontId="19" fillId="12" borderId="4" xfId="0" applyFont="1" applyFill="1" applyBorder="1" applyAlignment="1" applyProtection="1">
      <alignment horizontal="left"/>
      <protection hidden="1"/>
    </xf>
    <xf numFmtId="0" fontId="19" fillId="12" borderId="3" xfId="0" applyFont="1" applyFill="1" applyBorder="1" applyAlignment="1" applyProtection="1">
      <alignment horizontal="left"/>
      <protection hidden="1"/>
    </xf>
    <xf numFmtId="0" fontId="68" fillId="14" borderId="2" xfId="0" applyFont="1" applyFill="1" applyBorder="1" applyAlignment="1" applyProtection="1">
      <alignment horizontal="center" vertical="center" wrapText="1"/>
      <protection hidden="1"/>
    </xf>
    <xf numFmtId="0" fontId="68" fillId="14" borderId="4" xfId="0" applyFont="1" applyFill="1" applyBorder="1" applyAlignment="1" applyProtection="1">
      <alignment horizontal="center" vertical="center" wrapText="1"/>
      <protection hidden="1"/>
    </xf>
    <xf numFmtId="0" fontId="21" fillId="12" borderId="2" xfId="0" applyFont="1" applyFill="1" applyBorder="1" applyAlignment="1" applyProtection="1">
      <alignment horizontal="left"/>
      <protection hidden="1"/>
    </xf>
    <xf numFmtId="0" fontId="0" fillId="12" borderId="4" xfId="0" applyFill="1" applyBorder="1" applyAlignment="1" applyProtection="1">
      <alignment horizontal="left"/>
      <protection hidden="1"/>
    </xf>
    <xf numFmtId="0" fontId="0" fillId="12" borderId="3" xfId="0" applyFill="1" applyBorder="1" applyAlignment="1" applyProtection="1">
      <alignment horizontal="left"/>
      <protection hidden="1"/>
    </xf>
    <xf numFmtId="0" fontId="108" fillId="9" borderId="0" xfId="0" applyFont="1" applyFill="1" applyBorder="1" applyAlignment="1" applyProtection="1">
      <alignment horizontal="right" vertical="center"/>
      <protection hidden="1"/>
    </xf>
    <xf numFmtId="0" fontId="55" fillId="3" borderId="48" xfId="0" applyFont="1" applyFill="1" applyBorder="1" applyAlignment="1" applyProtection="1">
      <alignment horizontal="left" vertical="center"/>
      <protection hidden="1"/>
    </xf>
    <xf numFmtId="0" fontId="4" fillId="3" borderId="41" xfId="0" applyFont="1" applyFill="1" applyBorder="1" applyAlignment="1" applyProtection="1">
      <alignment horizontal="left" vertical="center"/>
      <protection hidden="1"/>
    </xf>
    <xf numFmtId="0" fontId="56" fillId="3" borderId="44" xfId="0" applyFont="1" applyFill="1" applyBorder="1" applyAlignment="1" applyProtection="1">
      <alignment horizontal="center" vertical="center"/>
      <protection hidden="1"/>
    </xf>
    <xf numFmtId="0" fontId="56" fillId="3" borderId="45" xfId="0" applyFont="1" applyFill="1" applyBorder="1" applyAlignment="1" applyProtection="1">
      <alignment horizontal="center" vertical="center"/>
      <protection hidden="1"/>
    </xf>
    <xf numFmtId="0" fontId="61" fillId="5" borderId="12" xfId="0" applyFont="1" applyFill="1" applyBorder="1" applyAlignment="1" applyProtection="1">
      <alignment horizontal="center"/>
      <protection locked="0"/>
    </xf>
    <xf numFmtId="0" fontId="61" fillId="5" borderId="4" xfId="0" applyFont="1" applyFill="1" applyBorder="1" applyAlignment="1" applyProtection="1">
      <alignment horizontal="center"/>
      <protection locked="0"/>
    </xf>
    <xf numFmtId="4" fontId="61" fillId="18" borderId="2" xfId="0" applyNumberFormat="1" applyFont="1" applyFill="1" applyBorder="1" applyAlignment="1" applyProtection="1">
      <alignment horizontal="right"/>
      <protection hidden="1"/>
    </xf>
    <xf numFmtId="4" fontId="61" fillId="18" borderId="4" xfId="0" applyNumberFormat="1" applyFont="1" applyFill="1" applyBorder="1" applyAlignment="1" applyProtection="1">
      <alignment horizontal="right"/>
      <protection hidden="1"/>
    </xf>
    <xf numFmtId="4" fontId="61" fillId="18" borderId="3" xfId="0" applyNumberFormat="1" applyFont="1" applyFill="1" applyBorder="1" applyAlignment="1" applyProtection="1">
      <alignment horizontal="right"/>
      <protection hidden="1"/>
    </xf>
    <xf numFmtId="0" fontId="61" fillId="18" borderId="4" xfId="0" applyFont="1" applyFill="1" applyBorder="1" applyAlignment="1" applyProtection="1">
      <alignment horizontal="right"/>
      <protection hidden="1"/>
    </xf>
    <xf numFmtId="0" fontId="61" fillId="18" borderId="3" xfId="0" applyFont="1" applyFill="1" applyBorder="1" applyAlignment="1" applyProtection="1">
      <alignment horizontal="right"/>
      <protection hidden="1"/>
    </xf>
    <xf numFmtId="0" fontId="61" fillId="5" borderId="12" xfId="0" applyFont="1" applyFill="1" applyBorder="1" applyAlignment="1" applyProtection="1">
      <alignment horizontal="left"/>
      <protection locked="0"/>
    </xf>
    <xf numFmtId="0" fontId="117" fillId="5" borderId="4" xfId="0" applyFont="1" applyFill="1" applyBorder="1" applyAlignment="1" applyProtection="1">
      <alignment horizontal="left" vertical="center" wrapText="1"/>
      <protection hidden="1"/>
    </xf>
    <xf numFmtId="0" fontId="117" fillId="5" borderId="4" xfId="0" applyFont="1" applyFill="1" applyBorder="1" applyAlignment="1" applyProtection="1">
      <alignment horizontal="left" vertical="center"/>
      <protection hidden="1"/>
    </xf>
    <xf numFmtId="0" fontId="117" fillId="5" borderId="3" xfId="0" applyFont="1" applyFill="1" applyBorder="1" applyAlignment="1" applyProtection="1">
      <alignment horizontal="left" vertical="center"/>
      <protection hidden="1"/>
    </xf>
    <xf numFmtId="0" fontId="61" fillId="5" borderId="0" xfId="0" applyFont="1" applyFill="1" applyBorder="1" applyAlignment="1" applyProtection="1">
      <alignment horizontal="center"/>
      <protection hidden="1"/>
    </xf>
    <xf numFmtId="0" fontId="104" fillId="50" borderId="0" xfId="0" applyFont="1" applyFill="1" applyAlignment="1" applyProtection="1">
      <alignment horizontal="center" vertical="center"/>
      <protection hidden="1"/>
    </xf>
    <xf numFmtId="0" fontId="76" fillId="50" borderId="0" xfId="0" applyFont="1" applyFill="1" applyAlignment="1" applyProtection="1">
      <alignment horizontal="center" vertical="center"/>
      <protection hidden="1"/>
    </xf>
    <xf numFmtId="0" fontId="61" fillId="5" borderId="0" xfId="0" applyFont="1" applyFill="1" applyAlignment="1" applyProtection="1">
      <alignment horizontal="justify" vertical="top" wrapText="1"/>
      <protection hidden="1"/>
    </xf>
    <xf numFmtId="0" fontId="90" fillId="19" borderId="0" xfId="0" applyFont="1" applyFill="1" applyBorder="1" applyAlignment="1">
      <alignment horizontal="justify" wrapText="1"/>
    </xf>
    <xf numFmtId="4" fontId="61" fillId="5" borderId="1" xfId="0" applyNumberFormat="1" applyFont="1" applyFill="1" applyBorder="1" applyAlignment="1" applyProtection="1">
      <alignment horizontal="right"/>
      <protection locked="0"/>
    </xf>
    <xf numFmtId="0" fontId="61" fillId="5" borderId="0" xfId="0" applyFont="1" applyFill="1" applyAlignment="1" applyProtection="1">
      <alignment horizontal="justify" vertical="top"/>
      <protection hidden="1"/>
    </xf>
    <xf numFmtId="0" fontId="29" fillId="5" borderId="0" xfId="0" applyFont="1" applyFill="1" applyAlignment="1" applyProtection="1">
      <alignment horizontal="justify" vertical="center" wrapText="1"/>
      <protection hidden="1"/>
    </xf>
    <xf numFmtId="0" fontId="31" fillId="5" borderId="0" xfId="0" applyFont="1" applyFill="1" applyAlignment="1" applyProtection="1">
      <alignment horizontal="justify" vertical="top" wrapText="1"/>
      <protection hidden="1"/>
    </xf>
    <xf numFmtId="0" fontId="61" fillId="8" borderId="2" xfId="0" applyFont="1" applyFill="1" applyBorder="1" applyAlignment="1" applyProtection="1">
      <alignment horizontal="left" vertical="center"/>
      <protection hidden="1"/>
    </xf>
    <xf numFmtId="0" fontId="61" fillId="8" borderId="4" xfId="0" applyFont="1" applyFill="1" applyBorder="1" applyAlignment="1" applyProtection="1">
      <alignment horizontal="left" vertical="center"/>
      <protection hidden="1"/>
    </xf>
    <xf numFmtId="0" fontId="61" fillId="8" borderId="3" xfId="0" applyFont="1" applyFill="1" applyBorder="1" applyAlignment="1" applyProtection="1">
      <alignment horizontal="left" vertical="center"/>
      <protection hidden="1"/>
    </xf>
    <xf numFmtId="10" fontId="61" fillId="18" borderId="1" xfId="0" applyNumberFormat="1" applyFont="1" applyFill="1" applyBorder="1" applyAlignment="1" applyProtection="1">
      <alignment horizontal="right"/>
      <protection hidden="1"/>
    </xf>
    <xf numFmtId="0" fontId="61" fillId="5" borderId="0" xfId="0" applyFont="1" applyFill="1" applyAlignment="1">
      <alignment horizontal="justify" vertical="top" wrapText="1"/>
    </xf>
    <xf numFmtId="0" fontId="61" fillId="5" borderId="0" xfId="0" applyFont="1" applyFill="1" applyAlignment="1">
      <alignment horizontal="justify"/>
    </xf>
    <xf numFmtId="0" fontId="90" fillId="21" borderId="0" xfId="0" applyFont="1" applyFill="1" applyBorder="1" applyAlignment="1" applyProtection="1">
      <alignment horizontal="right" vertical="center" wrapText="1"/>
      <protection hidden="1"/>
    </xf>
    <xf numFmtId="3" fontId="61" fillId="5" borderId="12" xfId="0" applyNumberFormat="1" applyFont="1" applyFill="1" applyBorder="1" applyAlignment="1" applyProtection="1">
      <alignment horizontal="center" vertical="top"/>
      <protection locked="0"/>
    </xf>
    <xf numFmtId="0" fontId="61" fillId="5" borderId="12" xfId="0" applyFont="1" applyFill="1" applyBorder="1" applyAlignment="1" applyProtection="1">
      <alignment horizontal="center" vertical="top"/>
      <protection locked="0"/>
    </xf>
    <xf numFmtId="0" fontId="89" fillId="0" borderId="0" xfId="0" applyFont="1" applyAlignment="1" applyProtection="1">
      <alignment horizontal="center" vertical="center"/>
      <protection hidden="1"/>
    </xf>
    <xf numFmtId="0" fontId="90" fillId="21" borderId="0" xfId="0" applyFont="1" applyFill="1" applyBorder="1" applyAlignment="1" applyProtection="1">
      <alignment horizontal="justify" vertical="center" wrapText="1"/>
      <protection hidden="1"/>
    </xf>
    <xf numFmtId="0" fontId="83" fillId="8" borderId="0" xfId="0" applyFont="1" applyFill="1" applyBorder="1" applyAlignment="1" applyProtection="1">
      <alignment horizontal="center"/>
      <protection hidden="1"/>
    </xf>
    <xf numFmtId="0" fontId="91" fillId="21" borderId="21" xfId="0" applyFont="1" applyFill="1" applyBorder="1" applyAlignment="1" applyProtection="1">
      <alignment horizontal="center" vertical="center" wrapText="1"/>
      <protection hidden="1"/>
    </xf>
    <xf numFmtId="0" fontId="91" fillId="21" borderId="34" xfId="0" applyFont="1" applyFill="1" applyBorder="1" applyAlignment="1" applyProtection="1">
      <alignment horizontal="center" vertical="center" wrapText="1"/>
      <protection hidden="1"/>
    </xf>
    <xf numFmtId="0" fontId="91" fillId="21" borderId="35" xfId="0" applyFont="1" applyFill="1" applyBorder="1" applyAlignment="1" applyProtection="1">
      <alignment horizontal="center" vertical="center" wrapText="1"/>
      <protection hidden="1"/>
    </xf>
    <xf numFmtId="0" fontId="91" fillId="21" borderId="25" xfId="0" applyFont="1" applyFill="1" applyBorder="1" applyAlignment="1" applyProtection="1">
      <alignment horizontal="center" vertical="center" wrapText="1"/>
      <protection hidden="1"/>
    </xf>
    <xf numFmtId="0" fontId="91" fillId="21" borderId="26" xfId="0" applyFont="1" applyFill="1" applyBorder="1" applyAlignment="1" applyProtection="1">
      <alignment horizontal="center" vertical="center" wrapText="1"/>
      <protection hidden="1"/>
    </xf>
    <xf numFmtId="0" fontId="91" fillId="21" borderId="27" xfId="0" applyFont="1" applyFill="1" applyBorder="1" applyAlignment="1" applyProtection="1">
      <alignment horizontal="center" vertical="center" wrapText="1"/>
      <protection hidden="1"/>
    </xf>
    <xf numFmtId="0" fontId="91" fillId="21" borderId="30" xfId="0" applyFont="1" applyFill="1" applyBorder="1" applyAlignment="1" applyProtection="1">
      <alignment horizontal="center" vertical="center" wrapText="1"/>
      <protection hidden="1"/>
    </xf>
    <xf numFmtId="0" fontId="91" fillId="21" borderId="31" xfId="0" applyFont="1" applyFill="1" applyBorder="1" applyAlignment="1" applyProtection="1">
      <alignment horizontal="center" vertical="center" wrapText="1"/>
      <protection hidden="1"/>
    </xf>
    <xf numFmtId="0" fontId="91" fillId="21" borderId="32" xfId="0" applyFont="1" applyFill="1" applyBorder="1" applyAlignment="1" applyProtection="1">
      <alignment horizontal="center" vertical="center" wrapText="1"/>
      <protection hidden="1"/>
    </xf>
    <xf numFmtId="0" fontId="91" fillId="21" borderId="28" xfId="0" applyFont="1" applyFill="1" applyBorder="1" applyAlignment="1" applyProtection="1">
      <alignment horizontal="center" vertical="center" wrapText="1"/>
      <protection hidden="1"/>
    </xf>
    <xf numFmtId="0" fontId="91" fillId="21" borderId="0" xfId="0" applyFont="1" applyFill="1" applyBorder="1" applyAlignment="1" applyProtection="1">
      <alignment horizontal="center" vertical="center" wrapText="1"/>
      <protection hidden="1"/>
    </xf>
    <xf numFmtId="0" fontId="91" fillId="21" borderId="29" xfId="0" applyFont="1" applyFill="1" applyBorder="1" applyAlignment="1" applyProtection="1">
      <alignment horizontal="center" vertical="center" wrapText="1"/>
      <protection hidden="1"/>
    </xf>
    <xf numFmtId="0" fontId="90" fillId="21" borderId="21" xfId="0" applyFont="1" applyFill="1" applyBorder="1" applyAlignment="1" applyProtection="1">
      <alignment horizontal="justify" vertical="center" wrapText="1"/>
      <protection hidden="1"/>
    </xf>
    <xf numFmtId="0" fontId="90" fillId="21" borderId="34" xfId="0" applyFont="1" applyFill="1" applyBorder="1" applyAlignment="1" applyProtection="1">
      <alignment horizontal="justify" vertical="center" wrapText="1"/>
      <protection hidden="1"/>
    </xf>
    <xf numFmtId="0" fontId="90" fillId="21" borderId="35" xfId="0" applyFont="1" applyFill="1" applyBorder="1" applyAlignment="1" applyProtection="1">
      <alignment horizontal="justify" vertical="center" wrapText="1"/>
      <protection hidden="1"/>
    </xf>
    <xf numFmtId="0" fontId="90" fillId="21" borderId="25" xfId="0" applyFont="1" applyFill="1" applyBorder="1" applyAlignment="1" applyProtection="1">
      <alignment horizontal="justify" vertical="center" wrapText="1"/>
      <protection hidden="1"/>
    </xf>
    <xf numFmtId="0" fontId="90" fillId="21" borderId="26" xfId="0" applyFont="1" applyFill="1" applyBorder="1" applyAlignment="1" applyProtection="1">
      <alignment horizontal="justify" vertical="center" wrapText="1"/>
      <protection hidden="1"/>
    </xf>
    <xf numFmtId="0" fontId="90" fillId="21" borderId="27" xfId="0" applyFont="1" applyFill="1" applyBorder="1" applyAlignment="1" applyProtection="1">
      <alignment horizontal="justify" vertical="center" wrapText="1"/>
      <protection hidden="1"/>
    </xf>
    <xf numFmtId="0" fontId="90" fillId="21" borderId="30" xfId="0" applyFont="1" applyFill="1" applyBorder="1" applyAlignment="1" applyProtection="1">
      <alignment horizontal="justify" vertical="center" wrapText="1"/>
      <protection hidden="1"/>
    </xf>
    <xf numFmtId="0" fontId="90" fillId="21" borderId="31" xfId="0" applyFont="1" applyFill="1" applyBorder="1" applyAlignment="1" applyProtection="1">
      <alignment horizontal="justify" vertical="center" wrapText="1"/>
      <protection hidden="1"/>
    </xf>
    <xf numFmtId="0" fontId="90" fillId="21" borderId="32" xfId="0" applyFont="1" applyFill="1" applyBorder="1" applyAlignment="1" applyProtection="1">
      <alignment horizontal="justify" vertical="center" wrapText="1"/>
      <protection hidden="1"/>
    </xf>
    <xf numFmtId="0" fontId="90" fillId="21" borderId="28" xfId="0" applyFont="1" applyFill="1" applyBorder="1" applyAlignment="1" applyProtection="1">
      <alignment horizontal="justify" vertical="center" wrapText="1"/>
      <protection hidden="1"/>
    </xf>
    <xf numFmtId="0" fontId="90" fillId="21" borderId="29" xfId="0" applyFont="1" applyFill="1" applyBorder="1" applyAlignment="1" applyProtection="1">
      <alignment horizontal="justify" vertical="center" wrapText="1"/>
      <protection hidden="1"/>
    </xf>
    <xf numFmtId="0" fontId="90" fillId="21" borderId="0" xfId="0" applyFont="1" applyFill="1" applyBorder="1" applyAlignment="1" applyProtection="1">
      <alignment horizontal="left" vertical="center" wrapText="1"/>
      <protection hidden="1"/>
    </xf>
    <xf numFmtId="0" fontId="91" fillId="21" borderId="60" xfId="0" applyFont="1" applyFill="1" applyBorder="1" applyAlignment="1" applyProtection="1">
      <alignment horizontal="center" vertical="center" wrapText="1"/>
      <protection hidden="1"/>
    </xf>
    <xf numFmtId="0" fontId="91" fillId="21" borderId="61" xfId="0" applyFont="1" applyFill="1" applyBorder="1" applyAlignment="1" applyProtection="1">
      <alignment horizontal="center" vertical="center" wrapText="1"/>
      <protection hidden="1"/>
    </xf>
    <xf numFmtId="0" fontId="91" fillId="21" borderId="62" xfId="0" applyFont="1" applyFill="1" applyBorder="1" applyAlignment="1" applyProtection="1">
      <alignment horizontal="center" vertical="center" wrapText="1"/>
      <protection hidden="1"/>
    </xf>
    <xf numFmtId="0" fontId="61" fillId="0" borderId="2" xfId="0" applyFont="1" applyBorder="1" applyAlignment="1" applyProtection="1">
      <alignment horizontal="left" vertical="top" wrapText="1"/>
      <protection locked="0"/>
    </xf>
    <xf numFmtId="0" fontId="61" fillId="0" borderId="4" xfId="0" applyFont="1" applyBorder="1" applyAlignment="1" applyProtection="1">
      <alignment horizontal="left" vertical="top" wrapText="1"/>
      <protection locked="0"/>
    </xf>
    <xf numFmtId="0" fontId="61" fillId="0" borderId="3" xfId="0" applyFont="1" applyBorder="1" applyAlignment="1" applyProtection="1">
      <alignment horizontal="left" vertical="top" wrapText="1"/>
      <protection locked="0"/>
    </xf>
    <xf numFmtId="0" fontId="61" fillId="0" borderId="0" xfId="0" applyFont="1" applyAlignment="1" applyProtection="1">
      <alignment horizontal="left" vertical="top" wrapText="1"/>
      <protection hidden="1"/>
    </xf>
    <xf numFmtId="0" fontId="115" fillId="0" borderId="0" xfId="0" applyFont="1" applyAlignment="1" applyProtection="1">
      <alignment horizontal="left" vertical="top" wrapText="1"/>
      <protection hidden="1"/>
    </xf>
    <xf numFmtId="0" fontId="1" fillId="23" borderId="2" xfId="0" applyFont="1" applyFill="1" applyBorder="1" applyAlignment="1" applyProtection="1">
      <alignment horizontal="left" indent="2"/>
      <protection hidden="1"/>
    </xf>
    <xf numFmtId="0" fontId="1" fillId="23" borderId="4" xfId="0" applyFont="1" applyFill="1" applyBorder="1" applyAlignment="1" applyProtection="1">
      <alignment horizontal="left" indent="2"/>
      <protection hidden="1"/>
    </xf>
    <xf numFmtId="0" fontId="1" fillId="23" borderId="3" xfId="0" applyFont="1" applyFill="1" applyBorder="1" applyAlignment="1" applyProtection="1">
      <alignment horizontal="left" indent="2"/>
      <protection hidden="1"/>
    </xf>
    <xf numFmtId="0" fontId="61" fillId="23" borderId="2" xfId="0" applyFont="1" applyFill="1" applyBorder="1" applyAlignment="1" applyProtection="1">
      <alignment horizontal="center"/>
      <protection hidden="1"/>
    </xf>
    <xf numFmtId="0" fontId="61" fillId="23" borderId="4" xfId="0" applyFont="1" applyFill="1" applyBorder="1" applyAlignment="1" applyProtection="1">
      <alignment horizontal="center"/>
      <protection hidden="1"/>
    </xf>
    <xf numFmtId="0" fontId="61" fillId="23" borderId="3" xfId="0" applyFont="1" applyFill="1" applyBorder="1" applyAlignment="1" applyProtection="1">
      <alignment horizontal="center"/>
      <protection hidden="1"/>
    </xf>
    <xf numFmtId="0" fontId="1" fillId="23" borderId="1" xfId="0" applyFont="1" applyFill="1" applyBorder="1" applyAlignment="1" applyProtection="1">
      <alignment horizontal="center"/>
      <protection hidden="1"/>
    </xf>
    <xf numFmtId="0" fontId="121" fillId="23" borderId="1" xfId="2" applyFill="1" applyBorder="1" applyAlignment="1" applyProtection="1">
      <alignment horizontal="left" wrapText="1" indent="2"/>
      <protection hidden="1"/>
    </xf>
    <xf numFmtId="0" fontId="30" fillId="0" borderId="0" xfId="0" applyFont="1" applyAlignment="1" applyProtection="1">
      <alignment horizontal="left"/>
      <protection hidden="1"/>
    </xf>
    <xf numFmtId="0" fontId="61" fillId="0" borderId="0" xfId="0" applyFont="1" applyAlignment="1" applyProtection="1">
      <alignment horizontal="left"/>
      <protection hidden="1"/>
    </xf>
    <xf numFmtId="0" fontId="1" fillId="0" borderId="1" xfId="0" applyFont="1" applyFill="1" applyBorder="1" applyAlignment="1" applyProtection="1">
      <alignment horizontal="left" vertical="top" wrapText="1"/>
      <protection locked="0"/>
    </xf>
    <xf numFmtId="0" fontId="115" fillId="0" borderId="12" xfId="0" applyFont="1" applyBorder="1" applyAlignment="1" applyProtection="1">
      <alignment horizontal="left" vertical="top" wrapText="1"/>
      <protection hidden="1"/>
    </xf>
    <xf numFmtId="0" fontId="1" fillId="23" borderId="2" xfId="0" applyFont="1" applyFill="1" applyBorder="1" applyAlignment="1" applyProtection="1">
      <alignment horizontal="left" wrapText="1" indent="2"/>
      <protection hidden="1"/>
    </xf>
    <xf numFmtId="0" fontId="1" fillId="23" borderId="4" xfId="0" applyFont="1" applyFill="1" applyBorder="1" applyAlignment="1" applyProtection="1">
      <alignment horizontal="left" wrapText="1" indent="2"/>
      <protection hidden="1"/>
    </xf>
    <xf numFmtId="0" fontId="1" fillId="23" borderId="3" xfId="0" applyFont="1" applyFill="1" applyBorder="1" applyAlignment="1" applyProtection="1">
      <alignment horizontal="left" wrapText="1" indent="2"/>
      <protection hidden="1"/>
    </xf>
    <xf numFmtId="0" fontId="111" fillId="50" borderId="63" xfId="0" applyFont="1" applyFill="1" applyBorder="1" applyAlignment="1" applyProtection="1">
      <alignment horizontal="center" vertical="center" wrapText="1"/>
      <protection hidden="1"/>
    </xf>
    <xf numFmtId="0" fontId="111" fillId="50" borderId="0" xfId="0" applyFont="1" applyFill="1" applyBorder="1" applyAlignment="1" applyProtection="1">
      <alignment horizontal="center" vertical="center" wrapText="1"/>
      <protection hidden="1"/>
    </xf>
    <xf numFmtId="0" fontId="90" fillId="51" borderId="0" xfId="0" applyFont="1" applyFill="1" applyAlignment="1" applyProtection="1">
      <alignment horizontal="left" wrapText="1"/>
      <protection hidden="1"/>
    </xf>
    <xf numFmtId="0" fontId="109" fillId="8" borderId="2" xfId="0" applyFont="1" applyFill="1" applyBorder="1" applyAlignment="1" applyProtection="1">
      <alignment horizontal="center" vertical="center"/>
      <protection hidden="1"/>
    </xf>
    <xf numFmtId="0" fontId="109" fillId="8" borderId="3" xfId="0" applyFont="1" applyFill="1" applyBorder="1" applyAlignment="1" applyProtection="1">
      <alignment horizontal="center" vertical="center"/>
      <protection hidden="1"/>
    </xf>
    <xf numFmtId="0" fontId="84" fillId="8" borderId="2" xfId="0" applyFont="1" applyFill="1" applyBorder="1" applyAlignment="1" applyProtection="1">
      <alignment horizontal="left" vertical="center"/>
      <protection hidden="1"/>
    </xf>
    <xf numFmtId="0" fontId="84" fillId="8" borderId="4" xfId="0" applyFont="1" applyFill="1" applyBorder="1" applyAlignment="1" applyProtection="1">
      <alignment horizontal="left" vertical="center"/>
      <protection hidden="1"/>
    </xf>
    <xf numFmtId="0" fontId="84" fillId="8" borderId="3" xfId="0" applyFont="1" applyFill="1" applyBorder="1" applyAlignment="1" applyProtection="1">
      <alignment horizontal="left" vertical="center"/>
      <protection hidden="1"/>
    </xf>
    <xf numFmtId="0" fontId="21" fillId="23" borderId="1" xfId="2" applyFont="1" applyFill="1" applyBorder="1" applyAlignment="1" applyProtection="1">
      <alignment horizontal="left" wrapText="1" indent="2"/>
      <protection hidden="1"/>
    </xf>
    <xf numFmtId="0" fontId="138" fillId="0" borderId="0" xfId="0" applyFont="1" applyAlignment="1" applyProtection="1">
      <alignment horizontal="left" vertical="top" wrapText="1"/>
      <protection hidden="1"/>
    </xf>
    <xf numFmtId="0" fontId="1" fillId="23" borderId="2" xfId="0" applyFont="1" applyFill="1" applyBorder="1" applyAlignment="1" applyProtection="1">
      <alignment horizontal="left" indent="1"/>
      <protection hidden="1"/>
    </xf>
    <xf numFmtId="0" fontId="1" fillId="23" borderId="4" xfId="0" applyFont="1" applyFill="1" applyBorder="1" applyAlignment="1" applyProtection="1">
      <alignment horizontal="left" indent="1"/>
      <protection hidden="1"/>
    </xf>
    <xf numFmtId="0" fontId="1" fillId="23" borderId="3" xfId="0" applyFont="1" applyFill="1" applyBorder="1" applyAlignment="1" applyProtection="1">
      <alignment horizontal="left" indent="1"/>
      <protection hidden="1"/>
    </xf>
    <xf numFmtId="0" fontId="1" fillId="0" borderId="1" xfId="0" applyFont="1" applyFill="1" applyBorder="1" applyAlignment="1" applyProtection="1">
      <alignment horizontal="left"/>
      <protection locked="0"/>
    </xf>
    <xf numFmtId="0" fontId="1" fillId="0" borderId="1" xfId="0" applyFont="1" applyFill="1" applyBorder="1" applyAlignment="1" applyProtection="1">
      <alignment horizontal="left" wrapText="1"/>
      <protection locked="0"/>
    </xf>
    <xf numFmtId="0" fontId="1" fillId="23" borderId="2" xfId="0" applyFont="1" applyFill="1" applyBorder="1" applyAlignment="1" applyProtection="1">
      <alignment horizontal="center"/>
      <protection hidden="1"/>
    </xf>
    <xf numFmtId="0" fontId="1" fillId="23" borderId="4" xfId="0" applyFont="1" applyFill="1" applyBorder="1" applyAlignment="1" applyProtection="1">
      <alignment horizontal="center"/>
      <protection hidden="1"/>
    </xf>
    <xf numFmtId="0" fontId="1" fillId="23" borderId="3" xfId="0" applyFont="1" applyFill="1" applyBorder="1" applyAlignment="1" applyProtection="1">
      <alignment horizontal="center"/>
      <protection hidden="1"/>
    </xf>
    <xf numFmtId="0" fontId="1" fillId="0" borderId="2" xfId="0" applyFont="1" applyFill="1" applyBorder="1" applyAlignment="1" applyProtection="1">
      <alignment horizontal="left" wrapText="1"/>
      <protection locked="0"/>
    </xf>
    <xf numFmtId="0" fontId="1" fillId="0" borderId="4" xfId="0" applyFont="1" applyFill="1" applyBorder="1" applyAlignment="1" applyProtection="1">
      <alignment horizontal="left" wrapText="1"/>
      <protection locked="0"/>
    </xf>
    <xf numFmtId="0" fontId="1" fillId="0" borderId="3" xfId="0" applyFont="1" applyFill="1" applyBorder="1" applyAlignment="1" applyProtection="1">
      <alignment horizontal="left" wrapText="1"/>
      <protection locked="0"/>
    </xf>
    <xf numFmtId="0" fontId="1" fillId="0" borderId="2" xfId="0" applyFont="1" applyFill="1" applyBorder="1" applyAlignment="1" applyProtection="1">
      <alignment horizontal="left"/>
      <protection locked="0"/>
    </xf>
    <xf numFmtId="0" fontId="1" fillId="0" borderId="4" xfId="0" applyFont="1" applyFill="1" applyBorder="1" applyAlignment="1" applyProtection="1">
      <alignment horizontal="left"/>
      <protection locked="0"/>
    </xf>
    <xf numFmtId="0" fontId="1" fillId="0" borderId="3" xfId="0" applyFont="1" applyFill="1" applyBorder="1" applyAlignment="1" applyProtection="1">
      <alignment horizontal="left"/>
      <protection locked="0"/>
    </xf>
    <xf numFmtId="0" fontId="61" fillId="0" borderId="2" xfId="0" applyFont="1" applyBorder="1" applyAlignment="1" applyProtection="1">
      <alignment horizontal="left" vertical="center" wrapText="1"/>
      <protection locked="0"/>
    </xf>
    <xf numFmtId="0" fontId="61" fillId="0" borderId="4" xfId="0" applyFont="1" applyBorder="1" applyAlignment="1" applyProtection="1">
      <alignment horizontal="left" vertical="center" wrapText="1"/>
      <protection locked="0"/>
    </xf>
    <xf numFmtId="0" fontId="61" fillId="0" borderId="3" xfId="0" applyFont="1" applyBorder="1" applyAlignment="1" applyProtection="1">
      <alignment horizontal="left" vertical="center" wrapText="1"/>
      <protection locked="0"/>
    </xf>
    <xf numFmtId="0" fontId="32" fillId="0" borderId="0" xfId="0" applyFont="1" applyAlignment="1" applyProtection="1">
      <alignment horizontal="left" vertical="top" wrapText="1"/>
      <protection hidden="1"/>
    </xf>
    <xf numFmtId="0" fontId="1" fillId="23" borderId="1" xfId="0" applyFont="1" applyFill="1" applyBorder="1" applyAlignment="1" applyProtection="1">
      <alignment horizontal="left" indent="2"/>
      <protection hidden="1"/>
    </xf>
    <xf numFmtId="0" fontId="144" fillId="23" borderId="2" xfId="0" applyFont="1" applyFill="1" applyBorder="1" applyAlignment="1" applyProtection="1">
      <alignment horizontal="left" indent="2"/>
      <protection hidden="1"/>
    </xf>
    <xf numFmtId="0" fontId="144" fillId="23" borderId="4" xfId="0" applyFont="1" applyFill="1" applyBorder="1" applyAlignment="1" applyProtection="1">
      <alignment horizontal="left" indent="2"/>
      <protection hidden="1"/>
    </xf>
    <xf numFmtId="0" fontId="144" fillId="23" borderId="3" xfId="0" applyFont="1" applyFill="1" applyBorder="1" applyAlignment="1" applyProtection="1">
      <alignment horizontal="left" indent="2"/>
      <protection hidden="1"/>
    </xf>
    <xf numFmtId="0" fontId="62" fillId="0" borderId="0" xfId="0" applyFont="1" applyAlignment="1" applyProtection="1">
      <alignment horizontal="left" vertical="top"/>
      <protection hidden="1"/>
    </xf>
    <xf numFmtId="0" fontId="68" fillId="50" borderId="0" xfId="0" applyFont="1" applyFill="1" applyBorder="1" applyAlignment="1" applyProtection="1">
      <alignment horizontal="center" vertical="center" wrapText="1"/>
      <protection hidden="1"/>
    </xf>
    <xf numFmtId="0" fontId="43" fillId="18" borderId="1" xfId="0" applyFont="1" applyFill="1" applyBorder="1" applyAlignment="1" applyProtection="1">
      <alignment horizontal="center" vertical="center" wrapText="1"/>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0" fillId="0" borderId="1" xfId="0" applyBorder="1" applyAlignment="1" applyProtection="1">
      <alignment horizontal="center"/>
      <protection hidden="1"/>
    </xf>
    <xf numFmtId="0" fontId="90" fillId="5" borderId="0" xfId="0" applyFont="1" applyFill="1" applyBorder="1" applyAlignment="1" applyProtection="1">
      <alignment horizontal="center" vertical="center"/>
      <protection hidden="1"/>
    </xf>
    <xf numFmtId="0" fontId="113" fillId="5" borderId="18" xfId="0" applyFont="1" applyFill="1" applyBorder="1" applyAlignment="1" applyProtection="1">
      <alignment horizontal="left" vertical="center" wrapText="1"/>
      <protection hidden="1"/>
    </xf>
    <xf numFmtId="0" fontId="113" fillId="5" borderId="1" xfId="0" applyFont="1" applyFill="1" applyBorder="1" applyAlignment="1" applyProtection="1">
      <alignment horizontal="left" vertical="center" wrapText="1"/>
      <protection hidden="1"/>
    </xf>
    <xf numFmtId="0" fontId="112" fillId="20" borderId="9" xfId="0" applyFont="1" applyFill="1" applyBorder="1" applyAlignment="1" applyProtection="1">
      <alignment horizontal="center" vertical="center" wrapText="1"/>
      <protection hidden="1"/>
    </xf>
    <xf numFmtId="0" fontId="112" fillId="20" borderId="6" xfId="0" applyFont="1" applyFill="1" applyBorder="1" applyAlignment="1" applyProtection="1">
      <alignment horizontal="center" vertical="center" wrapText="1"/>
      <protection hidden="1"/>
    </xf>
    <xf numFmtId="0" fontId="112" fillId="20" borderId="5" xfId="0" applyFont="1" applyFill="1" applyBorder="1" applyAlignment="1" applyProtection="1">
      <alignment horizontal="center" vertical="center" wrapText="1"/>
      <protection hidden="1"/>
    </xf>
    <xf numFmtId="0" fontId="112" fillId="20" borderId="7" xfId="0" applyFont="1" applyFill="1" applyBorder="1" applyAlignment="1" applyProtection="1">
      <alignment horizontal="center" vertical="center" wrapText="1"/>
      <protection hidden="1"/>
    </xf>
    <xf numFmtId="0" fontId="112" fillId="20" borderId="11" xfId="0" applyFont="1" applyFill="1" applyBorder="1" applyAlignment="1" applyProtection="1">
      <alignment horizontal="center" vertical="center" wrapText="1"/>
      <protection hidden="1"/>
    </xf>
    <xf numFmtId="0" fontId="112" fillId="20" borderId="8" xfId="0" applyFont="1" applyFill="1" applyBorder="1" applyAlignment="1" applyProtection="1">
      <alignment horizontal="center" vertical="center" wrapText="1"/>
      <protection hidden="1"/>
    </xf>
    <xf numFmtId="4" fontId="2" fillId="5" borderId="13" xfId="0" applyNumberFormat="1" applyFont="1" applyFill="1" applyBorder="1" applyAlignment="1" applyProtection="1">
      <alignment horizontal="left" vertical="center"/>
      <protection hidden="1"/>
    </xf>
    <xf numFmtId="4" fontId="2" fillId="5" borderId="17" xfId="0" applyNumberFormat="1" applyFont="1" applyFill="1" applyBorder="1" applyAlignment="1" applyProtection="1">
      <alignment horizontal="left" vertical="center"/>
      <protection hidden="1"/>
    </xf>
    <xf numFmtId="4" fontId="2" fillId="5" borderId="16" xfId="0" applyNumberFormat="1" applyFont="1" applyFill="1" applyBorder="1" applyAlignment="1" applyProtection="1">
      <alignment horizontal="left" vertical="center"/>
      <protection hidden="1"/>
    </xf>
    <xf numFmtId="0" fontId="1" fillId="0" borderId="13" xfId="0" applyFont="1" applyFill="1" applyBorder="1" applyAlignment="1" applyProtection="1">
      <alignment horizontal="left" vertical="center"/>
      <protection hidden="1"/>
    </xf>
    <xf numFmtId="0" fontId="1" fillId="0" borderId="17" xfId="0" applyFont="1" applyFill="1" applyBorder="1" applyAlignment="1" applyProtection="1">
      <alignment horizontal="left" vertical="center"/>
      <protection hidden="1"/>
    </xf>
    <xf numFmtId="0" fontId="1" fillId="0" borderId="16" xfId="0" applyFont="1" applyFill="1" applyBorder="1" applyAlignment="1" applyProtection="1">
      <alignment horizontal="left" vertical="center"/>
      <protection hidden="1"/>
    </xf>
    <xf numFmtId="0" fontId="56" fillId="3" borderId="74" xfId="0" applyFont="1" applyFill="1" applyBorder="1" applyAlignment="1" applyProtection="1">
      <alignment horizontal="center" vertical="center"/>
      <protection hidden="1"/>
    </xf>
    <xf numFmtId="0" fontId="56" fillId="3" borderId="75" xfId="0" applyFont="1" applyFill="1" applyBorder="1" applyAlignment="1" applyProtection="1">
      <alignment horizontal="center" vertical="center"/>
      <protection hidden="1"/>
    </xf>
    <xf numFmtId="0" fontId="55" fillId="3" borderId="31" xfId="0" applyFont="1" applyFill="1" applyBorder="1" applyAlignment="1" applyProtection="1">
      <alignment horizontal="left" vertical="center"/>
      <protection hidden="1"/>
    </xf>
    <xf numFmtId="0" fontId="104" fillId="14" borderId="76" xfId="0" applyFont="1" applyFill="1" applyBorder="1" applyAlignment="1" applyProtection="1">
      <alignment horizontal="center" vertical="center" wrapText="1"/>
    </xf>
    <xf numFmtId="0" fontId="104" fillId="14" borderId="77" xfId="0" applyFont="1" applyFill="1" applyBorder="1" applyAlignment="1" applyProtection="1">
      <alignment horizontal="center" vertical="center" wrapText="1"/>
    </xf>
    <xf numFmtId="0" fontId="104" fillId="14" borderId="78" xfId="0" applyFont="1" applyFill="1" applyBorder="1" applyAlignment="1" applyProtection="1">
      <alignment horizontal="center" vertical="center" wrapText="1"/>
    </xf>
  </cellXfs>
  <cellStyles count="42">
    <cellStyle name="20% - Énfasis1 2" xfId="3"/>
    <cellStyle name="20% - Énfasis2 2" xfId="4"/>
    <cellStyle name="20% - Énfasis3 2" xfId="5"/>
    <cellStyle name="20% - Énfasis4 2" xfId="6"/>
    <cellStyle name="20% - Énfasis5 2" xfId="7"/>
    <cellStyle name="20% - Énfasis6 2" xfId="8"/>
    <cellStyle name="40% - Énfasis1 2" xfId="9"/>
    <cellStyle name="40% - Énfasis2 2" xfId="10"/>
    <cellStyle name="40% - Énfasis3 2" xfId="11"/>
    <cellStyle name="40% - Énfasis4 2" xfId="12"/>
    <cellStyle name="40% - Énfasis5 2" xfId="13"/>
    <cellStyle name="40% - Énfasis6 2" xfId="14"/>
    <cellStyle name="60% - Énfasis1 2" xfId="15"/>
    <cellStyle name="60% - Énfasis2 2" xfId="16"/>
    <cellStyle name="60% - Énfasis3 2" xfId="17"/>
    <cellStyle name="60% - Énfasis4 2" xfId="18"/>
    <cellStyle name="60% - Énfasis5 2" xfId="19"/>
    <cellStyle name="60% - Énfasis6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1" builtinId="8"/>
    <cellStyle name="Incorrecto 2" xfId="32"/>
    <cellStyle name="Neutral 2" xfId="33"/>
    <cellStyle name="Normal" xfId="0" builtinId="0"/>
    <cellStyle name="Normal 2" xfId="2"/>
    <cellStyle name="Notas 2" xfId="34"/>
    <cellStyle name="Salida 2" xfId="35"/>
    <cellStyle name="Texto de advertencia 2" xfId="36"/>
    <cellStyle name="Texto explicativo 2" xfId="37"/>
    <cellStyle name="Título 2 2" xfId="39"/>
    <cellStyle name="Título 3 2" xfId="40"/>
    <cellStyle name="Título 4" xfId="38"/>
    <cellStyle name="Total 2" xfId="4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E1E1E1"/>
      <rgbColor rgb="00D2D2FF"/>
      <rgbColor rgb="00E6E6FF"/>
      <rgbColor rgb="00993366"/>
      <rgbColor rgb="00333399"/>
      <rgbColor rgb="00333333"/>
    </indexedColors>
    <mruColors>
      <color rgb="FFFFB7B7"/>
      <color rgb="FFFFE1E1"/>
      <color rgb="FFFFCDCD"/>
      <color rgb="FFFFB9B9"/>
      <color rgb="FFF9F6FC"/>
      <color rgb="FFF4EDF9"/>
      <color rgb="FFEDE2F6"/>
      <color rgb="FFC2B5D3"/>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695325</xdr:colOff>
          <xdr:row>17</xdr:row>
          <xdr:rowOff>9525</xdr:rowOff>
        </xdr:from>
        <xdr:to>
          <xdr:col>7</xdr:col>
          <xdr:colOff>123825</xdr:colOff>
          <xdr:row>18</xdr:row>
          <xdr:rowOff>228600</xdr:rowOff>
        </xdr:to>
        <xdr:sp macro="" textlink="">
          <xdr:nvSpPr>
            <xdr:cNvPr id="12468" name="Object 180" hidden="1">
              <a:extLst>
                <a:ext uri="{63B3BB69-23CF-44E3-9099-C40C66FF867C}">
                  <a14:compatExt spid="_x0000_s12468"/>
                </a:ext>
                <a:ext uri="{FF2B5EF4-FFF2-40B4-BE49-F238E27FC236}">
                  <a16:creationId xmlns:a16="http://schemas.microsoft.com/office/drawing/2014/main" id="{00000000-0008-0000-0000-0000B4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600075</xdr:colOff>
          <xdr:row>8</xdr:row>
          <xdr:rowOff>85725</xdr:rowOff>
        </xdr:from>
        <xdr:to>
          <xdr:col>6</xdr:col>
          <xdr:colOff>47625</xdr:colOff>
          <xdr:row>9</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7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8</xdr:row>
          <xdr:rowOff>47625</xdr:rowOff>
        </xdr:from>
        <xdr:to>
          <xdr:col>2</xdr:col>
          <xdr:colOff>38100</xdr:colOff>
          <xdr:row>9</xdr:row>
          <xdr:rowOff>28575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7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63</xdr:row>
          <xdr:rowOff>142875</xdr:rowOff>
        </xdr:from>
        <xdr:to>
          <xdr:col>2</xdr:col>
          <xdr:colOff>19050</xdr:colOff>
          <xdr:row>64</xdr:row>
          <xdr:rowOff>228600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7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542925</xdr:rowOff>
        </xdr:from>
        <xdr:to>
          <xdr:col>2</xdr:col>
          <xdr:colOff>19050</xdr:colOff>
          <xdr:row>65</xdr:row>
          <xdr:rowOff>219075</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7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58</xdr:row>
          <xdr:rowOff>123825</xdr:rowOff>
        </xdr:from>
        <xdr:to>
          <xdr:col>2</xdr:col>
          <xdr:colOff>28575</xdr:colOff>
          <xdr:row>60</xdr:row>
          <xdr:rowOff>28575</xdr:rowOff>
        </xdr:to>
        <xdr:sp macro="" textlink="">
          <xdr:nvSpPr>
            <xdr:cNvPr id="14351" name="Check Box 1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xdr:row>
          <xdr:rowOff>114300</xdr:rowOff>
        </xdr:from>
        <xdr:to>
          <xdr:col>2</xdr:col>
          <xdr:colOff>38100</xdr:colOff>
          <xdr:row>13</xdr:row>
          <xdr:rowOff>428625</xdr:rowOff>
        </xdr:to>
        <xdr:sp macro="" textlink="">
          <xdr:nvSpPr>
            <xdr:cNvPr id="14352" name="Check Box 16" hidden="1">
              <a:extLst>
                <a:ext uri="{63B3BB69-23CF-44E3-9099-C40C66FF867C}">
                  <a14:compatExt spid="_x0000_s1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142875</xdr:rowOff>
        </xdr:from>
        <xdr:to>
          <xdr:col>2</xdr:col>
          <xdr:colOff>28575</xdr:colOff>
          <xdr:row>61</xdr:row>
          <xdr:rowOff>9525</xdr:rowOff>
        </xdr:to>
        <xdr:sp macro="" textlink="">
          <xdr:nvSpPr>
            <xdr:cNvPr id="14353" name="Check Box 17" hidden="1">
              <a:extLst>
                <a:ext uri="{63B3BB69-23CF-44E3-9099-C40C66FF867C}">
                  <a14:compatExt spid="_x0000_s1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Z_BfkA64Cmc"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3" Type="http://schemas.openxmlformats.org/officeDocument/2006/relationships/hyperlink" Target="https://www.aepd.es/" TargetMode="External"/><Relationship Id="rId7" Type="http://schemas.openxmlformats.org/officeDocument/2006/relationships/vmlDrawing" Target="../drawings/vmlDrawing6.vml"/><Relationship Id="rId12" Type="http://schemas.openxmlformats.org/officeDocument/2006/relationships/ctrlProp" Target="../ctrlProps/ctrlProp5.xml"/><Relationship Id="rId2" Type="http://schemas.openxmlformats.org/officeDocument/2006/relationships/hyperlink" Target="mailto:culturaydeporte@navarra.es" TargetMode="External"/><Relationship Id="rId1" Type="http://schemas.openxmlformats.org/officeDocument/2006/relationships/hyperlink" Target="https://www.boe.es/buscar/doc.php?id=BOE-A-2018-16673"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8.bin"/><Relationship Id="rId10" Type="http://schemas.openxmlformats.org/officeDocument/2006/relationships/ctrlProp" Target="../ctrlProps/ctrlProp3.xml"/><Relationship Id="rId4" Type="http://schemas.openxmlformats.org/officeDocument/2006/relationships/hyperlink" Target="mailto:dpd@navarra.es"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C00000"/>
  </sheetPr>
  <dimension ref="A1:AB55"/>
  <sheetViews>
    <sheetView showGridLines="0" tabSelected="1" zoomScaleNormal="100" workbookViewId="0">
      <selection activeCell="A3" sqref="A3:I3"/>
    </sheetView>
  </sheetViews>
  <sheetFormatPr baseColWidth="10" defaultColWidth="11.42578125" defaultRowHeight="39" customHeight="1" x14ac:dyDescent="0.2"/>
  <cols>
    <col min="1" max="1" width="6.28515625" style="73" customWidth="1"/>
    <col min="2" max="2" width="56.7109375" style="73" customWidth="1"/>
    <col min="3" max="7" width="11.42578125" style="73"/>
    <col min="8" max="8" width="13.28515625" style="73" customWidth="1"/>
    <col min="9" max="9" width="4.42578125" style="74" customWidth="1"/>
    <col min="10" max="28" width="11.42578125" style="74"/>
    <col min="29" max="16384" width="11.42578125" style="73"/>
  </cols>
  <sheetData>
    <row r="1" spans="1:9" s="74" customFormat="1" ht="61.5" customHeight="1" thickTop="1" x14ac:dyDescent="0.2">
      <c r="A1" s="696" t="s">
        <v>306</v>
      </c>
      <c r="B1" s="697"/>
      <c r="C1" s="697"/>
      <c r="D1" s="697"/>
      <c r="E1" s="697"/>
      <c r="F1" s="697"/>
      <c r="G1" s="697"/>
      <c r="H1" s="697"/>
      <c r="I1" s="698"/>
    </row>
    <row r="2" spans="1:9" s="74" customFormat="1" ht="12.75" x14ac:dyDescent="0.2">
      <c r="A2" s="411"/>
      <c r="I2" s="412"/>
    </row>
    <row r="3" spans="1:9" s="410" customFormat="1" ht="15.75" customHeight="1" x14ac:dyDescent="0.2">
      <c r="A3" s="464" t="s">
        <v>80</v>
      </c>
      <c r="B3" s="465"/>
      <c r="C3" s="465"/>
      <c r="D3" s="465"/>
      <c r="E3" s="465"/>
      <c r="F3" s="465"/>
      <c r="G3" s="465"/>
      <c r="H3" s="465"/>
      <c r="I3" s="466"/>
    </row>
    <row r="4" spans="1:9" s="74" customFormat="1" ht="12.75" x14ac:dyDescent="0.2">
      <c r="A4" s="411"/>
      <c r="B4" s="214"/>
      <c r="C4" s="214"/>
      <c r="D4" s="214"/>
      <c r="E4" s="214"/>
      <c r="F4" s="214"/>
      <c r="G4" s="214"/>
      <c r="H4" s="214"/>
      <c r="I4" s="412"/>
    </row>
    <row r="5" spans="1:9" s="74" customFormat="1" ht="25.15" customHeight="1" x14ac:dyDescent="0.2">
      <c r="A5" s="411"/>
      <c r="B5" s="474" t="s">
        <v>147</v>
      </c>
      <c r="C5" s="474"/>
      <c r="D5" s="474"/>
      <c r="E5" s="474"/>
      <c r="F5" s="474"/>
      <c r="G5" s="474"/>
      <c r="H5" s="474"/>
      <c r="I5" s="412"/>
    </row>
    <row r="6" spans="1:9" s="74" customFormat="1" ht="12.75" x14ac:dyDescent="0.2">
      <c r="A6" s="411"/>
      <c r="B6" s="453"/>
      <c r="C6" s="453"/>
      <c r="D6" s="453"/>
      <c r="E6" s="453"/>
      <c r="F6" s="453"/>
      <c r="G6" s="453"/>
      <c r="H6" s="453"/>
      <c r="I6" s="412"/>
    </row>
    <row r="7" spans="1:9" s="74" customFormat="1" ht="19.5" customHeight="1" x14ac:dyDescent="0.2">
      <c r="A7" s="411"/>
      <c r="B7" s="475" t="s">
        <v>344</v>
      </c>
      <c r="C7" s="475"/>
      <c r="D7" s="475"/>
      <c r="E7" s="475"/>
      <c r="F7" s="475"/>
      <c r="G7" s="475"/>
      <c r="H7" s="475"/>
      <c r="I7" s="412"/>
    </row>
    <row r="8" spans="1:9" s="74" customFormat="1" ht="33.75" customHeight="1" x14ac:dyDescent="0.2">
      <c r="A8" s="411"/>
      <c r="B8" s="470" t="s">
        <v>88</v>
      </c>
      <c r="C8" s="470"/>
      <c r="D8" s="470"/>
      <c r="E8" s="470"/>
      <c r="F8" s="470"/>
      <c r="G8" s="470"/>
      <c r="H8" s="470"/>
      <c r="I8" s="412"/>
    </row>
    <row r="9" spans="1:9" s="74" customFormat="1" ht="25.5" customHeight="1" x14ac:dyDescent="0.2">
      <c r="A9" s="411"/>
      <c r="B9" s="470" t="s">
        <v>159</v>
      </c>
      <c r="C9" s="470"/>
      <c r="D9" s="470"/>
      <c r="E9" s="470"/>
      <c r="F9" s="470"/>
      <c r="G9" s="470"/>
      <c r="H9" s="470"/>
      <c r="I9" s="412"/>
    </row>
    <row r="10" spans="1:9" s="74" customFormat="1" ht="13.5" customHeight="1" x14ac:dyDescent="0.2">
      <c r="A10" s="411"/>
      <c r="B10" s="454"/>
      <c r="C10" s="454"/>
      <c r="D10" s="454"/>
      <c r="E10" s="454"/>
      <c r="F10" s="454"/>
      <c r="G10" s="454"/>
      <c r="H10" s="454"/>
      <c r="I10" s="412"/>
    </row>
    <row r="11" spans="1:9" ht="75" customHeight="1" x14ac:dyDescent="0.2">
      <c r="A11" s="413"/>
      <c r="B11" s="471" t="s">
        <v>95</v>
      </c>
      <c r="C11" s="471"/>
      <c r="D11" s="471"/>
      <c r="E11" s="471"/>
      <c r="F11" s="471"/>
      <c r="G11" s="471"/>
      <c r="H11" s="471"/>
      <c r="I11" s="417"/>
    </row>
    <row r="12" spans="1:9" ht="326.25" customHeight="1" x14ac:dyDescent="0.2">
      <c r="A12" s="413"/>
      <c r="B12" s="472" t="s">
        <v>164</v>
      </c>
      <c r="C12" s="473"/>
      <c r="D12" s="473"/>
      <c r="E12" s="473"/>
      <c r="F12" s="473"/>
      <c r="G12" s="473"/>
      <c r="H12" s="473"/>
      <c r="I12" s="417"/>
    </row>
    <row r="13" spans="1:9" ht="30" customHeight="1" x14ac:dyDescent="0.2">
      <c r="A13" s="414"/>
      <c r="B13" s="469" t="s">
        <v>96</v>
      </c>
      <c r="C13" s="469"/>
      <c r="D13" s="469"/>
      <c r="E13" s="469"/>
      <c r="F13" s="469"/>
      <c r="G13" s="469"/>
      <c r="H13" s="469"/>
      <c r="I13" s="418"/>
    </row>
    <row r="14" spans="1:9" ht="12.75" customHeight="1" x14ac:dyDescent="0.2">
      <c r="A14" s="414"/>
      <c r="B14" s="455"/>
      <c r="C14" s="455"/>
      <c r="D14" s="455"/>
      <c r="E14" s="455"/>
      <c r="F14" s="455"/>
      <c r="G14" s="455"/>
      <c r="H14" s="455"/>
      <c r="I14" s="418"/>
    </row>
    <row r="15" spans="1:9" ht="39" customHeight="1" x14ac:dyDescent="0.2">
      <c r="A15" s="415"/>
      <c r="B15" s="467" t="s">
        <v>148</v>
      </c>
      <c r="C15" s="468"/>
      <c r="D15" s="468"/>
      <c r="E15" s="468"/>
      <c r="F15" s="468"/>
      <c r="G15" s="468"/>
      <c r="H15" s="468"/>
      <c r="I15" s="419"/>
    </row>
    <row r="16" spans="1:9" ht="31.15" customHeight="1" x14ac:dyDescent="0.2">
      <c r="A16" s="415"/>
      <c r="B16" s="467" t="s">
        <v>149</v>
      </c>
      <c r="C16" s="468"/>
      <c r="D16" s="468"/>
      <c r="E16" s="468"/>
      <c r="F16" s="468"/>
      <c r="G16" s="468"/>
      <c r="H16" s="468"/>
      <c r="I16" s="419"/>
    </row>
    <row r="17" spans="1:9" ht="16.5" customHeight="1" x14ac:dyDescent="0.2">
      <c r="A17" s="415"/>
      <c r="B17" s="456"/>
      <c r="C17" s="457"/>
      <c r="D17" s="457"/>
      <c r="E17" s="457"/>
      <c r="F17" s="457"/>
      <c r="G17" s="457"/>
      <c r="H17" s="457"/>
      <c r="I17" s="419"/>
    </row>
    <row r="18" spans="1:9" ht="24" customHeight="1" x14ac:dyDescent="0.2">
      <c r="A18" s="415"/>
      <c r="B18" s="467" t="s">
        <v>150</v>
      </c>
      <c r="C18" s="467"/>
      <c r="D18" s="467"/>
      <c r="E18" s="458"/>
      <c r="F18" s="458"/>
      <c r="G18" s="458"/>
      <c r="H18" s="458"/>
      <c r="I18" s="419"/>
    </row>
    <row r="19" spans="1:9" ht="25.5" customHeight="1" x14ac:dyDescent="0.2">
      <c r="A19" s="415"/>
      <c r="B19" s="467" t="s">
        <v>151</v>
      </c>
      <c r="C19" s="467"/>
      <c r="D19" s="467"/>
      <c r="E19" s="458"/>
      <c r="F19" s="458"/>
      <c r="G19" s="458"/>
      <c r="H19" s="458"/>
      <c r="I19" s="419"/>
    </row>
    <row r="20" spans="1:9" s="16" customFormat="1" ht="32.450000000000003" customHeight="1" thickBot="1" x14ac:dyDescent="0.25">
      <c r="A20" s="416"/>
      <c r="B20" s="459" t="s">
        <v>146</v>
      </c>
      <c r="C20" s="460"/>
      <c r="D20" s="461"/>
      <c r="E20" s="461"/>
      <c r="F20" s="461"/>
      <c r="G20" s="461"/>
      <c r="H20" s="461"/>
      <c r="I20" s="420"/>
    </row>
    <row r="21" spans="1:9" s="74" customFormat="1" ht="9.9499999999999993" customHeight="1" thickTop="1" x14ac:dyDescent="0.2">
      <c r="B21" s="76"/>
      <c r="C21" s="76"/>
      <c r="D21" s="76"/>
      <c r="E21" s="76"/>
      <c r="F21" s="76"/>
      <c r="G21" s="76"/>
      <c r="H21" s="76"/>
    </row>
    <row r="22" spans="1:9" s="74" customFormat="1" ht="27" customHeight="1" x14ac:dyDescent="0.2"/>
    <row r="23" spans="1:9" s="74" customFormat="1" ht="12.75" x14ac:dyDescent="0.2">
      <c r="B23" s="75"/>
    </row>
    <row r="24" spans="1:9" s="74" customFormat="1" ht="39" customHeight="1" x14ac:dyDescent="0.2"/>
    <row r="25" spans="1:9" s="74" customFormat="1" ht="39" customHeight="1" x14ac:dyDescent="0.2"/>
    <row r="26" spans="1:9" s="74" customFormat="1" ht="39" customHeight="1" x14ac:dyDescent="0.2"/>
    <row r="27" spans="1:9" s="74" customFormat="1" ht="39" customHeight="1" x14ac:dyDescent="0.2"/>
    <row r="28" spans="1:9" s="74" customFormat="1" ht="39" customHeight="1" x14ac:dyDescent="0.2"/>
    <row r="29" spans="1:9" s="74" customFormat="1" ht="39" customHeight="1" x14ac:dyDescent="0.2"/>
    <row r="30" spans="1:9" s="74" customFormat="1" ht="39" customHeight="1" x14ac:dyDescent="0.2"/>
    <row r="31" spans="1:9" s="74" customFormat="1" ht="39" customHeight="1" x14ac:dyDescent="0.2"/>
    <row r="32" spans="1:9" s="74" customFormat="1" ht="39" customHeight="1" x14ac:dyDescent="0.2"/>
    <row r="33" s="74" customFormat="1" ht="39" customHeight="1" x14ac:dyDescent="0.2"/>
    <row r="34" s="74" customFormat="1" ht="39" customHeight="1" x14ac:dyDescent="0.2"/>
    <row r="35" s="74" customFormat="1" ht="39" customHeight="1" x14ac:dyDescent="0.2"/>
    <row r="36" s="74" customFormat="1" ht="39" customHeight="1" x14ac:dyDescent="0.2"/>
    <row r="37" s="74" customFormat="1" ht="39" customHeight="1" x14ac:dyDescent="0.2"/>
    <row r="38" s="74" customFormat="1" ht="39" customHeight="1" x14ac:dyDescent="0.2"/>
    <row r="39" s="74" customFormat="1" ht="39" customHeight="1" x14ac:dyDescent="0.2"/>
    <row r="40" s="74" customFormat="1" ht="39" customHeight="1" x14ac:dyDescent="0.2"/>
    <row r="41" s="74" customFormat="1" ht="39" customHeight="1" x14ac:dyDescent="0.2"/>
    <row r="42" s="74" customFormat="1" ht="39" customHeight="1" x14ac:dyDescent="0.2"/>
    <row r="43" s="74" customFormat="1" ht="39" customHeight="1" x14ac:dyDescent="0.2"/>
    <row r="44" s="74" customFormat="1" ht="39" customHeight="1" x14ac:dyDescent="0.2"/>
    <row r="45" s="74" customFormat="1" ht="39" customHeight="1" x14ac:dyDescent="0.2"/>
    <row r="46" s="74" customFormat="1" ht="39" customHeight="1" x14ac:dyDescent="0.2"/>
    <row r="47" s="74" customFormat="1" ht="39" customHeight="1" x14ac:dyDescent="0.2"/>
    <row r="48" s="74" customFormat="1" ht="39" customHeight="1" x14ac:dyDescent="0.2"/>
    <row r="49" s="74" customFormat="1" ht="39" customHeight="1" x14ac:dyDescent="0.2"/>
    <row r="50" s="74" customFormat="1" ht="39" customHeight="1" x14ac:dyDescent="0.2"/>
    <row r="51" s="74" customFormat="1" ht="39" customHeight="1" x14ac:dyDescent="0.2"/>
    <row r="52" s="74" customFormat="1" ht="39" customHeight="1" x14ac:dyDescent="0.2"/>
    <row r="53" s="74" customFormat="1" ht="39" customHeight="1" x14ac:dyDescent="0.2"/>
    <row r="54" s="74" customFormat="1" ht="39" customHeight="1" x14ac:dyDescent="0.2"/>
    <row r="55" s="74" customFormat="1" ht="39" customHeight="1" x14ac:dyDescent="0.2"/>
  </sheetData>
  <sheetProtection password="CCBA" sheet="1" objects="1" scenarios="1"/>
  <mergeCells count="13">
    <mergeCell ref="A1:I1"/>
    <mergeCell ref="A3:I3"/>
    <mergeCell ref="B19:D19"/>
    <mergeCell ref="B18:D18"/>
    <mergeCell ref="B16:H16"/>
    <mergeCell ref="B13:H13"/>
    <mergeCell ref="B15:H15"/>
    <mergeCell ref="B8:H8"/>
    <mergeCell ref="B9:H9"/>
    <mergeCell ref="B11:H11"/>
    <mergeCell ref="B12:H12"/>
    <mergeCell ref="B5:H5"/>
    <mergeCell ref="B7:H7"/>
  </mergeCells>
  <hyperlinks>
    <hyperlink ref="B20" r:id="rId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Objeto empaquetador del shell" shapeId="12468" r:id="rId5">
          <objectPr defaultSize="0" autoPict="0" r:id="rId6">
            <anchor moveWithCells="1">
              <from>
                <xdr:col>4</xdr:col>
                <xdr:colOff>695325</xdr:colOff>
                <xdr:row>17</xdr:row>
                <xdr:rowOff>9525</xdr:rowOff>
              </from>
              <to>
                <xdr:col>7</xdr:col>
                <xdr:colOff>123825</xdr:colOff>
                <xdr:row>18</xdr:row>
                <xdr:rowOff>228600</xdr:rowOff>
              </to>
            </anchor>
          </objectPr>
        </oleObject>
      </mc:Choice>
      <mc:Fallback>
        <oleObject progId="Objeto empaquetador del shell" shapeId="12468" r:id="rId5"/>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C214"/>
  <sheetViews>
    <sheetView showGridLines="0" zoomScale="90" zoomScaleNormal="90" workbookViewId="0">
      <selection activeCell="B1" sqref="B1:S3"/>
    </sheetView>
  </sheetViews>
  <sheetFormatPr baseColWidth="10" defaultColWidth="11.42578125" defaultRowHeight="12.75" x14ac:dyDescent="0.2"/>
  <cols>
    <col min="1" max="1" width="4.140625" style="19" customWidth="1"/>
    <col min="2" max="2" width="48.5703125" style="19" customWidth="1"/>
    <col min="3" max="3" width="13.5703125" style="19" customWidth="1"/>
    <col min="4" max="4" width="20" style="19" customWidth="1"/>
    <col min="5" max="5" width="12" style="19" bestFit="1" customWidth="1"/>
    <col min="6" max="6" width="17" style="19" customWidth="1"/>
    <col min="7" max="7" width="16.42578125" style="19" customWidth="1"/>
    <col min="8" max="8" width="11" style="19" bestFit="1" customWidth="1"/>
    <col min="9" max="10" width="17.140625" style="19" customWidth="1"/>
    <col min="11" max="11" width="16.5703125" style="19" customWidth="1"/>
    <col min="12" max="12" width="2.85546875" style="19" customWidth="1"/>
    <col min="13" max="13" width="22.42578125" style="1" customWidth="1"/>
    <col min="14" max="14" width="24.7109375" style="1" customWidth="1"/>
    <col min="15" max="15" width="14.85546875" style="1" customWidth="1"/>
    <col min="16" max="16" width="2.7109375" style="1" customWidth="1"/>
    <col min="17" max="17" width="120.28515625" style="1" customWidth="1"/>
    <col min="18" max="18" width="38.28515625" style="1" customWidth="1"/>
    <col min="19" max="21" width="6" style="1" customWidth="1"/>
    <col min="22" max="29" width="11.42578125" style="1"/>
    <col min="30" max="16384" width="11.42578125" style="19"/>
  </cols>
  <sheetData>
    <row r="1" spans="1:24" ht="18" customHeight="1" x14ac:dyDescent="0.2">
      <c r="A1" s="63"/>
      <c r="B1" s="673" t="s">
        <v>339</v>
      </c>
      <c r="C1" s="673"/>
      <c r="D1" s="673"/>
      <c r="E1" s="673"/>
      <c r="F1" s="673"/>
      <c r="G1" s="673"/>
      <c r="H1" s="673"/>
      <c r="I1" s="673"/>
      <c r="J1" s="673"/>
      <c r="K1" s="673"/>
      <c r="L1" s="673"/>
      <c r="M1" s="673"/>
      <c r="N1" s="673"/>
      <c r="O1" s="673"/>
      <c r="P1" s="673"/>
      <c r="Q1" s="673"/>
      <c r="R1" s="673"/>
      <c r="S1" s="673"/>
    </row>
    <row r="2" spans="1:24" s="1" customFormat="1" x14ac:dyDescent="0.2">
      <c r="A2" s="63"/>
      <c r="B2" s="673"/>
      <c r="C2" s="673"/>
      <c r="D2" s="673"/>
      <c r="E2" s="673"/>
      <c r="F2" s="673"/>
      <c r="G2" s="673"/>
      <c r="H2" s="673"/>
      <c r="I2" s="673"/>
      <c r="J2" s="673"/>
      <c r="K2" s="673"/>
      <c r="L2" s="673"/>
      <c r="M2" s="673"/>
      <c r="N2" s="673"/>
      <c r="O2" s="673"/>
      <c r="P2" s="673"/>
      <c r="Q2" s="673"/>
      <c r="R2" s="673"/>
      <c r="S2" s="673"/>
    </row>
    <row r="3" spans="1:24" s="1" customFormat="1" ht="18.75" customHeight="1" x14ac:dyDescent="0.2">
      <c r="A3" s="63"/>
      <c r="B3" s="673"/>
      <c r="C3" s="673"/>
      <c r="D3" s="673"/>
      <c r="E3" s="673"/>
      <c r="F3" s="673"/>
      <c r="G3" s="673"/>
      <c r="H3" s="673"/>
      <c r="I3" s="673"/>
      <c r="J3" s="673"/>
      <c r="K3" s="673"/>
      <c r="L3" s="673"/>
      <c r="M3" s="673"/>
      <c r="N3" s="673"/>
      <c r="O3" s="673"/>
      <c r="P3" s="673"/>
      <c r="Q3" s="673"/>
      <c r="R3" s="673"/>
      <c r="S3" s="673"/>
    </row>
    <row r="4" spans="1:24" s="1" customFormat="1" ht="15" x14ac:dyDescent="0.2">
      <c r="A4" s="63"/>
      <c r="B4" s="166"/>
      <c r="C4" s="19"/>
      <c r="D4" s="19"/>
      <c r="E4" s="19"/>
      <c r="F4" s="19"/>
      <c r="G4" s="19"/>
      <c r="H4" s="19"/>
      <c r="I4" s="19"/>
      <c r="J4" s="19"/>
      <c r="K4" s="167"/>
      <c r="L4" s="167"/>
    </row>
    <row r="5" spans="1:24" s="1" customFormat="1" ht="15.75" customHeight="1" x14ac:dyDescent="0.2">
      <c r="A5" s="63"/>
      <c r="B5" s="379" t="s">
        <v>116</v>
      </c>
      <c r="C5" s="379" t="s">
        <v>117</v>
      </c>
      <c r="D5" s="379" t="s">
        <v>118</v>
      </c>
      <c r="E5" s="379" t="s">
        <v>119</v>
      </c>
      <c r="F5" s="674" t="s">
        <v>120</v>
      </c>
      <c r="G5" s="674"/>
      <c r="H5" s="379" t="s">
        <v>121</v>
      </c>
      <c r="I5" s="674" t="s">
        <v>122</v>
      </c>
      <c r="J5" s="674"/>
      <c r="K5" s="167"/>
      <c r="L5" s="167"/>
      <c r="M5" s="678"/>
      <c r="N5" s="296"/>
      <c r="O5" s="681" t="s">
        <v>132</v>
      </c>
      <c r="P5" s="682"/>
      <c r="Q5" s="216" t="s">
        <v>133</v>
      </c>
      <c r="R5" s="273"/>
    </row>
    <row r="6" spans="1:24" s="1" customFormat="1" ht="15" x14ac:dyDescent="0.2">
      <c r="A6" s="63"/>
      <c r="B6" s="168">
        <f>'Anexo I.A. Solicitud'!D5</f>
        <v>0</v>
      </c>
      <c r="C6" s="380">
        <f>'Anexo I.A. Solicitud'!L5</f>
        <v>0</v>
      </c>
      <c r="D6" s="380">
        <f>'Anexo I.A. Solicitud'!E6</f>
        <v>0</v>
      </c>
      <c r="E6" s="169">
        <f>'Anexo I.A. Solicitud'!C7</f>
        <v>0</v>
      </c>
      <c r="F6" s="675">
        <f>'Anexo I.A. Solicitud'!I6</f>
        <v>0</v>
      </c>
      <c r="G6" s="676"/>
      <c r="H6" s="380">
        <f>'Anexo I.A. Solicitud'!F7</f>
        <v>0</v>
      </c>
      <c r="I6" s="677">
        <f>'Anexo I.A. Solicitud'!K7</f>
        <v>0</v>
      </c>
      <c r="J6" s="677"/>
      <c r="K6" s="167"/>
      <c r="L6" s="167"/>
      <c r="M6" s="678"/>
      <c r="N6" s="297"/>
      <c r="O6" s="683"/>
      <c r="P6" s="684"/>
      <c r="Q6" s="217" t="s">
        <v>134</v>
      </c>
      <c r="R6" s="273"/>
    </row>
    <row r="7" spans="1:24" s="1" customFormat="1" ht="15.75" customHeight="1" x14ac:dyDescent="0.2">
      <c r="A7" s="63"/>
      <c r="B7" s="170"/>
      <c r="C7" s="171"/>
      <c r="D7" s="171"/>
      <c r="E7" s="19"/>
      <c r="F7" s="19"/>
      <c r="G7" s="19"/>
      <c r="H7" s="171"/>
      <c r="I7" s="171"/>
      <c r="J7" s="172"/>
      <c r="K7" s="167"/>
      <c r="L7" s="167"/>
      <c r="M7" s="678"/>
      <c r="N7" s="297"/>
      <c r="O7" s="685"/>
      <c r="P7" s="686"/>
      <c r="Q7" s="218" t="s">
        <v>135</v>
      </c>
      <c r="R7" s="274"/>
    </row>
    <row r="8" spans="1:24" s="1" customFormat="1" ht="15.75" customHeight="1" x14ac:dyDescent="0.2">
      <c r="A8" s="63"/>
      <c r="B8" s="379" t="s">
        <v>123</v>
      </c>
      <c r="C8" s="379" t="s">
        <v>38</v>
      </c>
      <c r="D8" s="379" t="s">
        <v>118</v>
      </c>
      <c r="E8" s="379" t="s">
        <v>119</v>
      </c>
      <c r="F8" s="674" t="s">
        <v>120</v>
      </c>
      <c r="G8" s="674"/>
      <c r="H8" s="379" t="s">
        <v>121</v>
      </c>
      <c r="I8" s="674" t="s">
        <v>122</v>
      </c>
      <c r="J8" s="674"/>
      <c r="K8" s="167"/>
      <c r="L8" s="167"/>
      <c r="P8" s="679" t="s">
        <v>136</v>
      </c>
      <c r="Q8" s="680"/>
      <c r="R8" s="680"/>
    </row>
    <row r="9" spans="1:24" s="1" customFormat="1" ht="15" customHeight="1" x14ac:dyDescent="0.2">
      <c r="A9" s="63"/>
      <c r="B9" s="168">
        <f>'Anexo I.A. Solicitud'!B10</f>
        <v>0</v>
      </c>
      <c r="C9" s="169">
        <f>'Anexo I.A. Solicitud'!L10</f>
        <v>0</v>
      </c>
      <c r="D9" s="169">
        <f>'Anexo I.A. Solicitud'!E11</f>
        <v>0</v>
      </c>
      <c r="E9" s="169">
        <f>'Anexo I.A. Solicitud'!C12</f>
        <v>0</v>
      </c>
      <c r="F9" s="677">
        <f>'Anexo I.A. Solicitud'!I11</f>
        <v>0</v>
      </c>
      <c r="G9" s="677"/>
      <c r="H9" s="169">
        <f>'Anexo I.A. Solicitud'!F12</f>
        <v>0</v>
      </c>
      <c r="I9" s="677">
        <f>'Anexo I.A. Solicitud'!K12</f>
        <v>0</v>
      </c>
      <c r="J9" s="677"/>
      <c r="K9" s="167"/>
      <c r="L9" s="167"/>
      <c r="M9" s="219" t="s">
        <v>137</v>
      </c>
      <c r="N9" s="219" t="s">
        <v>138</v>
      </c>
      <c r="O9" s="219" t="s">
        <v>139</v>
      </c>
      <c r="P9" s="220" t="s">
        <v>140</v>
      </c>
      <c r="Q9" s="220" t="s">
        <v>141</v>
      </c>
      <c r="R9" s="220" t="s">
        <v>142</v>
      </c>
      <c r="S9" s="220" t="s">
        <v>143</v>
      </c>
    </row>
    <row r="10" spans="1:24" s="1" customFormat="1" ht="15.75" customHeight="1" x14ac:dyDescent="0.2">
      <c r="A10" s="63"/>
      <c r="B10" s="173"/>
      <c r="C10" s="19"/>
      <c r="D10" s="19"/>
      <c r="F10" s="174"/>
      <c r="G10" s="174"/>
      <c r="I10" s="175"/>
      <c r="J10" s="175"/>
      <c r="K10" s="167"/>
      <c r="L10" s="167"/>
    </row>
    <row r="11" spans="1:24" s="1" customFormat="1" ht="13.5" customHeight="1" x14ac:dyDescent="0.2">
      <c r="A11" s="63"/>
      <c r="B11" s="379" t="s">
        <v>124</v>
      </c>
      <c r="C11" s="379" t="s">
        <v>125</v>
      </c>
      <c r="J11" s="176"/>
      <c r="K11" s="58"/>
      <c r="L11" s="177"/>
    </row>
    <row r="12" spans="1:24" s="1" customFormat="1" ht="15.75" x14ac:dyDescent="0.2">
      <c r="A12" s="85"/>
      <c r="B12" s="178" t="str">
        <f>'Anexo I.A. Solicitud'!B22</f>
        <v/>
      </c>
      <c r="C12" s="169">
        <f>'Anexo I.A. Solicitud'!M15</f>
        <v>0</v>
      </c>
      <c r="J12" s="18"/>
      <c r="K12" s="18"/>
      <c r="L12" s="179"/>
    </row>
    <row r="13" spans="1:24" s="1" customFormat="1" x14ac:dyDescent="0.2">
      <c r="A13" s="63"/>
      <c r="B13" s="58"/>
      <c r="C13" s="58"/>
      <c r="D13" s="58"/>
      <c r="E13" s="58"/>
      <c r="F13" s="58"/>
      <c r="G13" s="58"/>
      <c r="H13" s="58"/>
      <c r="I13" s="58"/>
      <c r="J13" s="58"/>
      <c r="K13" s="161"/>
      <c r="L13" s="161"/>
    </row>
    <row r="14" spans="1:24" s="1" customFormat="1" ht="26.25" x14ac:dyDescent="0.2">
      <c r="A14" s="86"/>
      <c r="B14" s="180" t="s">
        <v>85</v>
      </c>
      <c r="C14" s="180"/>
      <c r="D14" s="180"/>
      <c r="E14" s="180"/>
      <c r="F14" s="180"/>
      <c r="G14" s="180"/>
      <c r="M14" s="181" t="s">
        <v>126</v>
      </c>
      <c r="N14" s="182"/>
      <c r="O14" s="87"/>
      <c r="P14" s="180" t="s">
        <v>127</v>
      </c>
      <c r="Q14" s="160"/>
      <c r="R14" s="160"/>
      <c r="S14" s="160"/>
      <c r="T14" s="160"/>
      <c r="U14" s="160"/>
      <c r="V14" s="160"/>
    </row>
    <row r="15" spans="1:24" s="1" customFormat="1" ht="15.75" customHeight="1" thickBot="1" x14ac:dyDescent="0.25">
      <c r="A15" s="85"/>
      <c r="B15" s="18"/>
      <c r="C15" s="18"/>
      <c r="D15" s="18"/>
      <c r="E15" s="18"/>
      <c r="F15" s="18"/>
      <c r="G15" s="18"/>
      <c r="H15" s="18"/>
      <c r="I15" s="18"/>
      <c r="J15" s="18"/>
      <c r="K15" s="18"/>
      <c r="L15" s="18"/>
      <c r="M15" s="18"/>
      <c r="N15" s="18"/>
      <c r="O15" s="18"/>
      <c r="P15" s="18"/>
      <c r="Q15" s="21"/>
      <c r="R15" s="21"/>
      <c r="S15" s="21"/>
    </row>
    <row r="16" spans="1:24" s="1" customFormat="1" ht="17.25" customHeight="1" x14ac:dyDescent="0.2">
      <c r="A16" s="23"/>
      <c r="B16" s="78"/>
      <c r="C16" s="78"/>
      <c r="D16" s="78"/>
      <c r="E16" s="78"/>
      <c r="F16" s="78"/>
      <c r="G16" s="78"/>
      <c r="H16" s="78"/>
      <c r="I16" s="78"/>
      <c r="J16" s="78"/>
      <c r="K16" s="78"/>
      <c r="L16" s="204"/>
      <c r="M16" s="78"/>
      <c r="N16" s="78"/>
      <c r="O16" s="18"/>
      <c r="P16" s="349"/>
      <c r="Q16" s="350"/>
      <c r="R16" s="350"/>
      <c r="S16" s="351"/>
      <c r="T16" s="351"/>
      <c r="U16" s="350"/>
      <c r="V16" s="693" t="s">
        <v>11</v>
      </c>
      <c r="W16" s="694"/>
      <c r="X16" s="352"/>
    </row>
    <row r="17" spans="1:24" s="1" customFormat="1" ht="17.25" x14ac:dyDescent="0.2">
      <c r="A17" s="34"/>
      <c r="B17" s="30"/>
      <c r="C17" s="30"/>
      <c r="D17" s="30"/>
      <c r="E17" s="30"/>
      <c r="F17" s="30"/>
      <c r="G17" s="30"/>
      <c r="H17" s="30"/>
      <c r="I17" s="30"/>
      <c r="J17" s="495" t="s">
        <v>90</v>
      </c>
      <c r="K17" s="494" t="s">
        <v>89</v>
      </c>
      <c r="L17" s="205"/>
      <c r="M17" s="495" t="s">
        <v>90</v>
      </c>
      <c r="N17" s="494" t="s">
        <v>89</v>
      </c>
      <c r="O17" s="18"/>
      <c r="P17" s="353"/>
      <c r="Q17" s="30"/>
      <c r="R17" s="30"/>
      <c r="S17" s="31"/>
      <c r="T17" s="31"/>
      <c r="U17" s="30"/>
      <c r="V17" s="33" t="s">
        <v>23</v>
      </c>
      <c r="W17" s="441" t="s">
        <v>24</v>
      </c>
      <c r="X17" s="354"/>
    </row>
    <row r="18" spans="1:24" s="1" customFormat="1" ht="15.75" x14ac:dyDescent="0.2">
      <c r="A18" s="63"/>
      <c r="B18" s="376" t="s">
        <v>165</v>
      </c>
      <c r="C18" s="376"/>
      <c r="D18" s="376"/>
      <c r="E18" s="376"/>
      <c r="F18" s="376"/>
      <c r="G18" s="376"/>
      <c r="H18" s="376"/>
      <c r="I18" s="376"/>
      <c r="J18" s="495"/>
      <c r="K18" s="494"/>
      <c r="L18" s="205"/>
      <c r="M18" s="495"/>
      <c r="N18" s="494"/>
      <c r="O18" s="18"/>
      <c r="P18" s="355"/>
      <c r="Q18" s="558" t="s">
        <v>165</v>
      </c>
      <c r="R18" s="558"/>
      <c r="S18" s="558"/>
      <c r="T18" s="558"/>
      <c r="U18" s="558"/>
      <c r="V18" s="36">
        <f>'PRESUPUESTO ACEPTADO'!H9</f>
        <v>0</v>
      </c>
      <c r="W18" s="439">
        <f>'PRESUPUESTO ACEPTADO'!I9</f>
        <v>0</v>
      </c>
      <c r="X18" s="354"/>
    </row>
    <row r="19" spans="1:24" s="1" customFormat="1" ht="17.25" x14ac:dyDescent="0.2">
      <c r="A19" s="63"/>
      <c r="B19" s="482" t="s">
        <v>7</v>
      </c>
      <c r="C19" s="483"/>
      <c r="D19" s="483"/>
      <c r="E19" s="483"/>
      <c r="F19" s="483"/>
      <c r="G19" s="483"/>
      <c r="H19" s="483"/>
      <c r="I19" s="484"/>
      <c r="J19" s="424">
        <f>SUM(J20:J23)</f>
        <v>0</v>
      </c>
      <c r="K19" s="206">
        <f>SUM(K20:K23)</f>
        <v>0</v>
      </c>
      <c r="L19" s="207"/>
      <c r="M19" s="442">
        <f>' PTO. PERIODO SUBVENCIONABLE'!K18</f>
        <v>0</v>
      </c>
      <c r="N19" s="347">
        <f>' PTO. PERIODO SUBVENCIONABLE'!L18</f>
        <v>0</v>
      </c>
      <c r="O19" s="18"/>
      <c r="P19" s="355"/>
      <c r="Q19" s="558" t="s">
        <v>215</v>
      </c>
      <c r="R19" s="558"/>
      <c r="S19" s="558"/>
      <c r="T19" s="558"/>
      <c r="U19" s="558"/>
      <c r="V19" s="36">
        <f>'PRESUPUESTO ACEPTADO'!H10</f>
        <v>0</v>
      </c>
      <c r="W19" s="439">
        <f>'PRESUPUESTO ACEPTADO'!I10</f>
        <v>0</v>
      </c>
      <c r="X19" s="356"/>
    </row>
    <row r="20" spans="1:24" s="1" customFormat="1" ht="27.75" customHeight="1" x14ac:dyDescent="0.2">
      <c r="A20" s="63"/>
      <c r="B20" s="476" t="s">
        <v>340</v>
      </c>
      <c r="C20" s="477"/>
      <c r="D20" s="477"/>
      <c r="E20" s="477"/>
      <c r="F20" s="477"/>
      <c r="G20" s="477"/>
      <c r="H20" s="477"/>
      <c r="I20" s="478"/>
      <c r="J20" s="437">
        <f>'PRESUPUESTO TOTAL'!K19</f>
        <v>0</v>
      </c>
      <c r="K20" s="287">
        <f>'PRESUPUESTO TOTAL'!L19</f>
        <v>0</v>
      </c>
      <c r="L20" s="207" t="str">
        <f>IF(J20&gt;K20,"E","")</f>
        <v/>
      </c>
      <c r="M20" s="438">
        <f>' PTO. PERIODO SUBVENCIONABLE'!K19</f>
        <v>0</v>
      </c>
      <c r="N20" s="348">
        <f>' PTO. PERIODO SUBVENCIONABLE'!L19</f>
        <v>0</v>
      </c>
      <c r="O20" s="18"/>
      <c r="P20" s="355"/>
      <c r="Q20" s="558" t="s">
        <v>177</v>
      </c>
      <c r="R20" s="558"/>
      <c r="S20" s="558"/>
      <c r="T20" s="558"/>
      <c r="U20" s="558"/>
      <c r="V20" s="36">
        <f>'PRESUPUESTO ACEPTADO'!H11</f>
        <v>0</v>
      </c>
      <c r="W20" s="439">
        <f>'PRESUPUESTO ACEPTADO'!I11</f>
        <v>0</v>
      </c>
      <c r="X20" s="356"/>
    </row>
    <row r="21" spans="1:24" s="1" customFormat="1" ht="17.25" x14ac:dyDescent="0.2">
      <c r="A21" s="63"/>
      <c r="B21" s="479" t="s">
        <v>166</v>
      </c>
      <c r="C21" s="480"/>
      <c r="D21" s="480"/>
      <c r="E21" s="480"/>
      <c r="F21" s="480"/>
      <c r="G21" s="480"/>
      <c r="H21" s="480"/>
      <c r="I21" s="481"/>
      <c r="J21" s="437">
        <f>'PRESUPUESTO TOTAL'!K20</f>
        <v>0</v>
      </c>
      <c r="K21" s="287">
        <f>'PRESUPUESTO TOTAL'!L20</f>
        <v>0</v>
      </c>
      <c r="L21" s="207" t="str">
        <f t="shared" ref="L21:L23" si="0">IF(J21&gt;K21,"E","")</f>
        <v/>
      </c>
      <c r="M21" s="438">
        <f>' PTO. PERIODO SUBVENCIONABLE'!K20</f>
        <v>0</v>
      </c>
      <c r="N21" s="348">
        <f>' PTO. PERIODO SUBVENCIONABLE'!L20</f>
        <v>0</v>
      </c>
      <c r="O21" s="18"/>
      <c r="P21" s="355"/>
      <c r="Q21" s="558" t="s">
        <v>185</v>
      </c>
      <c r="R21" s="558"/>
      <c r="S21" s="558"/>
      <c r="T21" s="558"/>
      <c r="U21" s="558"/>
      <c r="V21" s="36">
        <f>'PRESUPUESTO ACEPTADO'!H12</f>
        <v>0</v>
      </c>
      <c r="W21" s="439">
        <f>'PRESUPUESTO ACEPTADO'!I12</f>
        <v>0</v>
      </c>
      <c r="X21" s="356"/>
    </row>
    <row r="22" spans="1:24" s="1" customFormat="1" ht="17.25" x14ac:dyDescent="0.2">
      <c r="A22" s="53"/>
      <c r="B22" s="479" t="s">
        <v>167</v>
      </c>
      <c r="C22" s="480"/>
      <c r="D22" s="480"/>
      <c r="E22" s="480"/>
      <c r="F22" s="480"/>
      <c r="G22" s="480"/>
      <c r="H22" s="480"/>
      <c r="I22" s="481"/>
      <c r="J22" s="437">
        <f>'PRESUPUESTO TOTAL'!K21</f>
        <v>0</v>
      </c>
      <c r="K22" s="287">
        <f>'PRESUPUESTO TOTAL'!L21</f>
        <v>0</v>
      </c>
      <c r="L22" s="207" t="str">
        <f t="shared" si="0"/>
        <v/>
      </c>
      <c r="M22" s="438">
        <f>' PTO. PERIODO SUBVENCIONABLE'!K21</f>
        <v>0</v>
      </c>
      <c r="N22" s="348">
        <f>' PTO. PERIODO SUBVENCIONABLE'!L21</f>
        <v>0</v>
      </c>
      <c r="O22" s="18"/>
      <c r="P22" s="355"/>
      <c r="Q22" s="558" t="s">
        <v>216</v>
      </c>
      <c r="R22" s="558"/>
      <c r="S22" s="558"/>
      <c r="T22" s="558"/>
      <c r="U22" s="558"/>
      <c r="V22" s="36">
        <f>'PRESUPUESTO ACEPTADO'!H13</f>
        <v>0</v>
      </c>
      <c r="W22" s="439">
        <f>'PRESUPUESTO ACEPTADO'!I13</f>
        <v>0</v>
      </c>
      <c r="X22" s="356"/>
    </row>
    <row r="23" spans="1:24" s="1" customFormat="1" ht="18" thickBot="1" x14ac:dyDescent="0.25">
      <c r="A23" s="53"/>
      <c r="B23" s="479" t="s">
        <v>168</v>
      </c>
      <c r="C23" s="480"/>
      <c r="D23" s="480"/>
      <c r="E23" s="480"/>
      <c r="F23" s="480"/>
      <c r="G23" s="480"/>
      <c r="H23" s="480"/>
      <c r="I23" s="481"/>
      <c r="J23" s="437">
        <f>'PRESUPUESTO TOTAL'!K22</f>
        <v>0</v>
      </c>
      <c r="K23" s="287">
        <f>'PRESUPUESTO TOTAL'!L22</f>
        <v>0</v>
      </c>
      <c r="L23" s="207" t="str">
        <f t="shared" si="0"/>
        <v/>
      </c>
      <c r="M23" s="438">
        <f>' PTO. PERIODO SUBVENCIONABLE'!K22</f>
        <v>0</v>
      </c>
      <c r="N23" s="348">
        <f>' PTO. PERIODO SUBVENCIONABLE'!L22</f>
        <v>0</v>
      </c>
      <c r="O23" s="18"/>
      <c r="P23" s="355"/>
      <c r="Q23" s="558" t="s">
        <v>197</v>
      </c>
      <c r="R23" s="558"/>
      <c r="S23" s="558"/>
      <c r="T23" s="558"/>
      <c r="U23" s="558"/>
      <c r="V23" s="36">
        <f>'PRESUPUESTO ACEPTADO'!H14</f>
        <v>0</v>
      </c>
      <c r="W23" s="443">
        <f>'PRESUPUESTO ACEPTADO'!I14</f>
        <v>0</v>
      </c>
      <c r="X23" s="356"/>
    </row>
    <row r="24" spans="1:24" s="1" customFormat="1" ht="18" thickBot="1" x14ac:dyDescent="0.25">
      <c r="A24" s="63"/>
      <c r="B24" s="94"/>
      <c r="C24" s="94"/>
      <c r="D24" s="94"/>
      <c r="E24" s="94"/>
      <c r="F24" s="94"/>
      <c r="G24" s="94"/>
      <c r="H24" s="94"/>
      <c r="I24" s="94"/>
      <c r="J24" s="94"/>
      <c r="K24" s="94"/>
      <c r="L24" s="207"/>
      <c r="M24" s="94"/>
      <c r="N24" s="94"/>
      <c r="O24" s="18"/>
      <c r="P24" s="357"/>
      <c r="Q24" s="556" t="s">
        <v>33</v>
      </c>
      <c r="R24" s="556"/>
      <c r="S24" s="556"/>
      <c r="T24" s="556"/>
      <c r="U24" s="41"/>
      <c r="V24" s="42">
        <f>SUM(V18:V23)</f>
        <v>0</v>
      </c>
      <c r="W24" s="462">
        <f>SUM(W18:W23)</f>
        <v>0</v>
      </c>
      <c r="X24" s="356"/>
    </row>
    <row r="25" spans="1:24" s="1" customFormat="1" ht="18.75" x14ac:dyDescent="0.2">
      <c r="A25" s="34"/>
      <c r="B25" s="31" t="s">
        <v>176</v>
      </c>
      <c r="C25" s="31"/>
      <c r="D25" s="31"/>
      <c r="E25" s="31"/>
      <c r="F25" s="31"/>
      <c r="G25" s="90"/>
      <c r="H25" s="90"/>
      <c r="I25" s="90"/>
      <c r="J25" s="90"/>
      <c r="K25" s="90"/>
      <c r="L25" s="207"/>
      <c r="M25" s="90"/>
      <c r="N25" s="90"/>
      <c r="O25" s="18"/>
      <c r="P25" s="355"/>
      <c r="Q25" s="308" t="s">
        <v>209</v>
      </c>
      <c r="R25" s="449" t="s">
        <v>218</v>
      </c>
      <c r="S25" s="311" t="str">
        <f>IF(V25&gt;0.4*$H$15,"Límite superado","")</f>
        <v/>
      </c>
      <c r="T25" s="47"/>
      <c r="U25" s="312"/>
      <c r="V25" s="43">
        <f>'PRESUPUESTO ACEPTADO'!H16</f>
        <v>0</v>
      </c>
      <c r="W25" s="440">
        <f>'PRESUPUESTO ACEPTADO'!I16</f>
        <v>0</v>
      </c>
      <c r="X25" s="356"/>
    </row>
    <row r="26" spans="1:24" s="1" customFormat="1" ht="17.25" x14ac:dyDescent="0.2">
      <c r="A26" s="63"/>
      <c r="B26" s="482" t="s">
        <v>7</v>
      </c>
      <c r="C26" s="483"/>
      <c r="D26" s="483"/>
      <c r="E26" s="483"/>
      <c r="F26" s="483"/>
      <c r="G26" s="483"/>
      <c r="H26" s="483"/>
      <c r="I26" s="484"/>
      <c r="J26" s="428">
        <f>SUM(J27:J33)</f>
        <v>0</v>
      </c>
      <c r="K26" s="209">
        <f>SUM(K27:K33)</f>
        <v>0</v>
      </c>
      <c r="L26" s="207"/>
      <c r="M26" s="442">
        <f>' PTO. PERIODO SUBVENCIONABLE'!K25</f>
        <v>0</v>
      </c>
      <c r="N26" s="347">
        <f>' PTO. PERIODO SUBVENCIONABLE'!L25</f>
        <v>0</v>
      </c>
      <c r="O26" s="18"/>
      <c r="P26" s="355"/>
      <c r="Q26" s="309" t="s">
        <v>217</v>
      </c>
      <c r="R26" s="449" t="s">
        <v>94</v>
      </c>
      <c r="S26" s="311" t="str">
        <f>IF(V26&gt;0.05*$H$15,"Límite superado","")</f>
        <v/>
      </c>
      <c r="T26" s="47"/>
      <c r="U26" s="312"/>
      <c r="V26" s="43">
        <f>'PRESUPUESTO ACEPTADO'!H17</f>
        <v>0</v>
      </c>
      <c r="W26" s="440">
        <f>'PRESUPUESTO ACEPTADO'!I17</f>
        <v>0</v>
      </c>
      <c r="X26" s="356"/>
    </row>
    <row r="27" spans="1:24" s="1" customFormat="1" ht="17.25" x14ac:dyDescent="0.2">
      <c r="A27" s="63"/>
      <c r="B27" s="479" t="s">
        <v>169</v>
      </c>
      <c r="C27" s="480"/>
      <c r="D27" s="480"/>
      <c r="E27" s="480"/>
      <c r="F27" s="480"/>
      <c r="G27" s="480"/>
      <c r="H27" s="480"/>
      <c r="I27" s="481"/>
      <c r="J27" s="437">
        <f>'PRESUPUESTO TOTAL'!K26</f>
        <v>0</v>
      </c>
      <c r="K27" s="287">
        <f>'PRESUPUESTO TOTAL'!L26</f>
        <v>0</v>
      </c>
      <c r="L27" s="207" t="str">
        <f>IF(J27&gt;K27,"E","")</f>
        <v/>
      </c>
      <c r="M27" s="438">
        <f>' PTO. PERIODO SUBVENCIONABLE'!K26</f>
        <v>0</v>
      </c>
      <c r="N27" s="348">
        <f>' PTO. PERIODO SUBVENCIONABLE'!L26</f>
        <v>0</v>
      </c>
      <c r="O27" s="362"/>
      <c r="P27" s="355"/>
      <c r="Q27" s="308" t="s">
        <v>206</v>
      </c>
      <c r="R27" s="449" t="s">
        <v>93</v>
      </c>
      <c r="S27" s="311" t="str">
        <f>IF(V27&gt;0.15*$H$15,"Límite superado","")</f>
        <v/>
      </c>
      <c r="T27" s="47"/>
      <c r="U27" s="312"/>
      <c r="V27" s="43">
        <f>'PRESUPUESTO ACEPTADO'!H18</f>
        <v>0</v>
      </c>
      <c r="W27" s="440">
        <f>'PRESUPUESTO ACEPTADO'!I18</f>
        <v>0</v>
      </c>
      <c r="X27" s="356"/>
    </row>
    <row r="28" spans="1:24" s="1" customFormat="1" ht="41.25" x14ac:dyDescent="0.2">
      <c r="A28" s="63"/>
      <c r="B28" s="479" t="s">
        <v>170</v>
      </c>
      <c r="C28" s="480"/>
      <c r="D28" s="480"/>
      <c r="E28" s="480"/>
      <c r="F28" s="480"/>
      <c r="G28" s="480"/>
      <c r="H28" s="480"/>
      <c r="I28" s="481"/>
      <c r="J28" s="437">
        <f>'PRESUPUESTO TOTAL'!K27</f>
        <v>0</v>
      </c>
      <c r="K28" s="287">
        <f>'PRESUPUESTO TOTAL'!L27</f>
        <v>0</v>
      </c>
      <c r="L28" s="207" t="str">
        <f t="shared" ref="L28:L33" si="1">IF(J28&gt;K28,"E","")</f>
        <v/>
      </c>
      <c r="M28" s="438">
        <f>' PTO. PERIODO SUBVENCIONABLE'!K27</f>
        <v>0</v>
      </c>
      <c r="N28" s="348">
        <f>' PTO. PERIODO SUBVENCIONABLE'!L27</f>
        <v>0</v>
      </c>
      <c r="O28" s="363"/>
      <c r="P28" s="355"/>
      <c r="Q28" s="310" t="s">
        <v>341</v>
      </c>
      <c r="R28" s="449" t="s">
        <v>94</v>
      </c>
      <c r="S28" s="311" t="str">
        <f>IF(V28&gt;0.05*$H$15,"Límite superado","")</f>
        <v/>
      </c>
      <c r="T28" s="304"/>
      <c r="U28" s="304"/>
      <c r="V28" s="43">
        <f>'PRESUPUESTO ACEPTADO'!H19</f>
        <v>0</v>
      </c>
      <c r="W28" s="440">
        <f>'PRESUPUESTO ACEPTADO'!I19</f>
        <v>0</v>
      </c>
      <c r="X28" s="356"/>
    </row>
    <row r="29" spans="1:24" s="1" customFormat="1" ht="17.25" x14ac:dyDescent="0.2">
      <c r="A29" s="34"/>
      <c r="B29" s="479" t="s">
        <v>171</v>
      </c>
      <c r="C29" s="480"/>
      <c r="D29" s="480"/>
      <c r="E29" s="480"/>
      <c r="F29" s="480"/>
      <c r="G29" s="480"/>
      <c r="H29" s="480"/>
      <c r="I29" s="481"/>
      <c r="J29" s="437">
        <f>'PRESUPUESTO TOTAL'!K28</f>
        <v>0</v>
      </c>
      <c r="K29" s="287">
        <f>'PRESUPUESTO TOTAL'!L28</f>
        <v>0</v>
      </c>
      <c r="L29" s="207" t="str">
        <f t="shared" si="1"/>
        <v/>
      </c>
      <c r="M29" s="438">
        <f>' PTO. PERIODO SUBVENCIONABLE'!K28</f>
        <v>0</v>
      </c>
      <c r="N29" s="348">
        <f>' PTO. PERIODO SUBVENCIONABLE'!L28</f>
        <v>0</v>
      </c>
      <c r="O29" s="363"/>
      <c r="P29" s="355"/>
      <c r="Q29" s="376"/>
      <c r="R29" s="373"/>
      <c r="S29" s="46"/>
      <c r="T29" s="47"/>
      <c r="U29" s="48"/>
      <c r="V29" s="49"/>
      <c r="W29" s="49"/>
      <c r="X29" s="356"/>
    </row>
    <row r="30" spans="1:24" s="1" customFormat="1" ht="17.25" x14ac:dyDescent="0.2">
      <c r="A30" s="63"/>
      <c r="B30" s="479" t="s">
        <v>172</v>
      </c>
      <c r="C30" s="480"/>
      <c r="D30" s="480"/>
      <c r="E30" s="480"/>
      <c r="F30" s="480"/>
      <c r="G30" s="480"/>
      <c r="H30" s="480"/>
      <c r="I30" s="481"/>
      <c r="J30" s="437">
        <f>'PRESUPUESTO TOTAL'!K29</f>
        <v>0</v>
      </c>
      <c r="K30" s="287">
        <f>'PRESUPUESTO TOTAL'!L29</f>
        <v>0</v>
      </c>
      <c r="L30" s="207" t="str">
        <f t="shared" si="1"/>
        <v/>
      </c>
      <c r="M30" s="438">
        <f>' PTO. PERIODO SUBVENCIONABLE'!K29</f>
        <v>0</v>
      </c>
      <c r="N30" s="348">
        <f>' PTO. PERIODO SUBVENCIONABLE'!L29</f>
        <v>0</v>
      </c>
      <c r="O30" s="363"/>
      <c r="P30" s="355"/>
      <c r="Q30" s="376" t="s">
        <v>34</v>
      </c>
      <c r="R30" s="373"/>
      <c r="S30" s="46"/>
      <c r="T30" s="47"/>
      <c r="U30" s="48"/>
      <c r="V30" s="49"/>
      <c r="W30" s="49"/>
      <c r="X30" s="356"/>
    </row>
    <row r="31" spans="1:24" s="1" customFormat="1" ht="18.75" x14ac:dyDescent="0.2">
      <c r="A31" s="63"/>
      <c r="B31" s="479" t="s">
        <v>173</v>
      </c>
      <c r="C31" s="480"/>
      <c r="D31" s="480"/>
      <c r="E31" s="480"/>
      <c r="F31" s="480"/>
      <c r="G31" s="480"/>
      <c r="H31" s="480"/>
      <c r="I31" s="481"/>
      <c r="J31" s="437">
        <f>'PRESUPUESTO TOTAL'!K30</f>
        <v>0</v>
      </c>
      <c r="K31" s="287">
        <f>'PRESUPUESTO TOTAL'!L30</f>
        <v>0</v>
      </c>
      <c r="L31" s="207" t="str">
        <f t="shared" si="1"/>
        <v/>
      </c>
      <c r="M31" s="438">
        <f>' PTO. PERIODO SUBVENCIONABLE'!K30</f>
        <v>0</v>
      </c>
      <c r="N31" s="348">
        <f>' PTO. PERIODO SUBVENCIONABLE'!L30</f>
        <v>0</v>
      </c>
      <c r="O31" s="363"/>
      <c r="P31" s="355"/>
      <c r="Q31" s="308" t="s">
        <v>209</v>
      </c>
      <c r="R31" s="315" t="str">
        <f>IF(S25="","","Importe máximo aceptado")</f>
        <v/>
      </c>
      <c r="S31" s="52">
        <f>IF(S25="",V24+V25,V24+V31)</f>
        <v>0</v>
      </c>
      <c r="T31" s="52">
        <f>IF(W31="",W24+W25,W24+W31)</f>
        <v>0</v>
      </c>
      <c r="U31" s="312"/>
      <c r="V31" s="36" t="str">
        <f>'PRESUPUESTO ACEPTADO'!H22</f>
        <v/>
      </c>
      <c r="W31" s="439" t="str">
        <f>'PRESUPUESTO ACEPTADO'!I22</f>
        <v/>
      </c>
      <c r="X31" s="356"/>
    </row>
    <row r="32" spans="1:24" s="1" customFormat="1" ht="17.25" x14ac:dyDescent="0.2">
      <c r="A32" s="63"/>
      <c r="B32" s="479" t="s">
        <v>174</v>
      </c>
      <c r="C32" s="480"/>
      <c r="D32" s="480"/>
      <c r="E32" s="480"/>
      <c r="F32" s="480"/>
      <c r="G32" s="480"/>
      <c r="H32" s="480"/>
      <c r="I32" s="481"/>
      <c r="J32" s="437">
        <f>'PRESUPUESTO TOTAL'!K31</f>
        <v>0</v>
      </c>
      <c r="K32" s="287">
        <f>'PRESUPUESTO TOTAL'!L31</f>
        <v>0</v>
      </c>
      <c r="L32" s="207" t="str">
        <f t="shared" si="1"/>
        <v/>
      </c>
      <c r="M32" s="438">
        <f>' PTO. PERIODO SUBVENCIONABLE'!K31</f>
        <v>0</v>
      </c>
      <c r="N32" s="348">
        <f>' PTO. PERIODO SUBVENCIONABLE'!L31</f>
        <v>0</v>
      </c>
      <c r="O32" s="363"/>
      <c r="P32" s="355"/>
      <c r="Q32" s="309" t="s">
        <v>217</v>
      </c>
      <c r="R32" s="315" t="str">
        <f>IF(S26="","","Importe máximo aceptado")</f>
        <v/>
      </c>
      <c r="S32" s="52">
        <f>IF(S26="",S31+V26,S31+V32)</f>
        <v>0</v>
      </c>
      <c r="T32" s="52">
        <f>IF(W32="",T31+W26,T31+W32)</f>
        <v>0</v>
      </c>
      <c r="U32" s="312"/>
      <c r="V32" s="36" t="str">
        <f>'PRESUPUESTO ACEPTADO'!H23</f>
        <v/>
      </c>
      <c r="W32" s="439" t="str">
        <f>'PRESUPUESTO ACEPTADO'!I23</f>
        <v/>
      </c>
      <c r="X32" s="356"/>
    </row>
    <row r="33" spans="1:25" s="1" customFormat="1" ht="17.25" x14ac:dyDescent="0.2">
      <c r="A33" s="63"/>
      <c r="B33" s="479" t="s">
        <v>175</v>
      </c>
      <c r="C33" s="480"/>
      <c r="D33" s="480"/>
      <c r="E33" s="480"/>
      <c r="F33" s="480"/>
      <c r="G33" s="480"/>
      <c r="H33" s="480"/>
      <c r="I33" s="481"/>
      <c r="J33" s="437">
        <f>'PRESUPUESTO TOTAL'!K32</f>
        <v>0</v>
      </c>
      <c r="K33" s="287">
        <f>'PRESUPUESTO TOTAL'!L32</f>
        <v>0</v>
      </c>
      <c r="L33" s="207" t="str">
        <f t="shared" si="1"/>
        <v/>
      </c>
      <c r="M33" s="438">
        <f>' PTO. PERIODO SUBVENCIONABLE'!K32</f>
        <v>0</v>
      </c>
      <c r="N33" s="348">
        <f>' PTO. PERIODO SUBVENCIONABLE'!L32</f>
        <v>0</v>
      </c>
      <c r="O33" s="364"/>
      <c r="P33" s="355"/>
      <c r="Q33" s="308" t="s">
        <v>206</v>
      </c>
      <c r="R33" s="315" t="str">
        <f>IF(S27="","","Importe máximo aceptado")</f>
        <v/>
      </c>
      <c r="S33" s="307">
        <f>IF(S27="",S32+V27,S32+V33)</f>
        <v>0</v>
      </c>
      <c r="T33" s="52">
        <f>IF(W33="",T32+W27,T32+W33)</f>
        <v>0</v>
      </c>
      <c r="U33" s="312"/>
      <c r="V33" s="36" t="str">
        <f>'PRESUPUESTO ACEPTADO'!H24</f>
        <v/>
      </c>
      <c r="W33" s="439" t="str">
        <f>'PRESUPUESTO ACEPTADO'!I24</f>
        <v/>
      </c>
      <c r="X33" s="356"/>
    </row>
    <row r="34" spans="1:25" s="1" customFormat="1" ht="41.25" x14ac:dyDescent="0.2">
      <c r="A34" s="34"/>
      <c r="B34" s="94"/>
      <c r="C34" s="94"/>
      <c r="D34" s="94"/>
      <c r="E34" s="94"/>
      <c r="F34" s="94"/>
      <c r="G34" s="94"/>
      <c r="H34" s="94"/>
      <c r="I34" s="94"/>
      <c r="J34" s="94"/>
      <c r="K34" s="94"/>
      <c r="L34" s="207"/>
      <c r="M34" s="94"/>
      <c r="N34" s="94"/>
      <c r="O34" s="364"/>
      <c r="P34" s="355"/>
      <c r="Q34" s="310" t="s">
        <v>342</v>
      </c>
      <c r="R34" s="315" t="str">
        <f>IF(S28="","","Importe máximo aceptado")</f>
        <v/>
      </c>
      <c r="S34" s="307">
        <f>IF(S28="",S33+V28,S33+V34)</f>
        <v>0</v>
      </c>
      <c r="T34" s="52">
        <f>IF(W34="",T33+W28,T33+W34)</f>
        <v>0</v>
      </c>
      <c r="U34" s="48"/>
      <c r="V34" s="36" t="str">
        <f>'PRESUPUESTO ACEPTADO'!H25</f>
        <v/>
      </c>
      <c r="W34" s="443" t="str">
        <f>'PRESUPUESTO ACEPTADO'!I25</f>
        <v/>
      </c>
      <c r="X34" s="356"/>
    </row>
    <row r="35" spans="1:25" s="1" customFormat="1" ht="17.25" x14ac:dyDescent="0.2">
      <c r="A35" s="63"/>
      <c r="B35" s="376" t="s">
        <v>177</v>
      </c>
      <c r="C35" s="376"/>
      <c r="D35" s="376"/>
      <c r="E35" s="376"/>
      <c r="F35" s="376"/>
      <c r="G35" s="376"/>
      <c r="H35" s="376"/>
      <c r="I35" s="376"/>
      <c r="J35" s="376"/>
      <c r="K35" s="376"/>
      <c r="L35" s="207"/>
      <c r="M35" s="90"/>
      <c r="N35" s="90"/>
      <c r="O35" s="364"/>
      <c r="P35" s="357"/>
      <c r="Q35" s="556" t="s">
        <v>32</v>
      </c>
      <c r="R35" s="556"/>
      <c r="S35" s="556"/>
      <c r="T35" s="556"/>
      <c r="U35" s="41"/>
      <c r="V35" s="444">
        <f>S34</f>
        <v>0</v>
      </c>
      <c r="W35" s="463">
        <f>T34</f>
        <v>0</v>
      </c>
      <c r="X35" s="356"/>
    </row>
    <row r="36" spans="1:25" s="1" customFormat="1" ht="17.25" x14ac:dyDescent="0.2">
      <c r="A36" s="63"/>
      <c r="B36" s="482" t="s">
        <v>7</v>
      </c>
      <c r="C36" s="483"/>
      <c r="D36" s="483"/>
      <c r="E36" s="483"/>
      <c r="F36" s="483"/>
      <c r="G36" s="483"/>
      <c r="H36" s="483"/>
      <c r="I36" s="484"/>
      <c r="J36" s="428">
        <f>SUM(J37:J43)</f>
        <v>0</v>
      </c>
      <c r="K36" s="209">
        <f>SUM(K37:K43)</f>
        <v>0</v>
      </c>
      <c r="L36" s="207"/>
      <c r="M36" s="442">
        <f>' PTO. PERIODO SUBVENCIONABLE'!K35</f>
        <v>0</v>
      </c>
      <c r="N36" s="347">
        <f>' PTO. PERIODO SUBVENCIONABLE'!L35</f>
        <v>0</v>
      </c>
      <c r="O36" s="362"/>
      <c r="P36" s="355"/>
      <c r="Q36" s="376"/>
      <c r="R36" s="51"/>
      <c r="S36" s="52"/>
      <c r="T36" s="52"/>
      <c r="U36" s="48"/>
      <c r="V36" s="49"/>
      <c r="W36" s="49"/>
      <c r="X36" s="356"/>
    </row>
    <row r="37" spans="1:25" s="1" customFormat="1" ht="18" thickBot="1" x14ac:dyDescent="0.25">
      <c r="A37" s="63"/>
      <c r="B37" s="479" t="s">
        <v>178</v>
      </c>
      <c r="C37" s="480"/>
      <c r="D37" s="480"/>
      <c r="E37" s="480"/>
      <c r="F37" s="480"/>
      <c r="G37" s="480"/>
      <c r="H37" s="480"/>
      <c r="I37" s="481"/>
      <c r="J37" s="437">
        <f>'PRESUPUESTO TOTAL'!K36</f>
        <v>0</v>
      </c>
      <c r="K37" s="287">
        <f>'PRESUPUESTO TOTAL'!L36</f>
        <v>0</v>
      </c>
      <c r="L37" s="207" t="str">
        <f t="shared" ref="L37:L42" si="2">IF(J37&gt;K37,"E","")</f>
        <v/>
      </c>
      <c r="M37" s="438">
        <f>' PTO. PERIODO SUBVENCIONABLE'!K36</f>
        <v>0</v>
      </c>
      <c r="N37" s="348">
        <f>' PTO. PERIODO SUBVENCIONABLE'!L36</f>
        <v>0</v>
      </c>
      <c r="O37" s="364"/>
      <c r="P37" s="358"/>
      <c r="Q37" s="359"/>
      <c r="R37" s="359"/>
      <c r="S37" s="359"/>
      <c r="T37" s="359"/>
      <c r="U37" s="695"/>
      <c r="V37" s="695"/>
      <c r="W37" s="381"/>
      <c r="X37" s="360"/>
    </row>
    <row r="38" spans="1:25" s="1" customFormat="1" ht="17.25" x14ac:dyDescent="0.2">
      <c r="A38" s="63"/>
      <c r="B38" s="479" t="s">
        <v>179</v>
      </c>
      <c r="C38" s="480"/>
      <c r="D38" s="480"/>
      <c r="E38" s="480"/>
      <c r="F38" s="480"/>
      <c r="G38" s="480"/>
      <c r="H38" s="480"/>
      <c r="I38" s="481"/>
      <c r="J38" s="437">
        <f>'PRESUPUESTO TOTAL'!K37</f>
        <v>0</v>
      </c>
      <c r="K38" s="287">
        <f>'PRESUPUESTO TOTAL'!L37</f>
        <v>0</v>
      </c>
      <c r="L38" s="207" t="str">
        <f t="shared" si="2"/>
        <v/>
      </c>
      <c r="M38" s="438">
        <f>' PTO. PERIODO SUBVENCIONABLE'!K37</f>
        <v>0</v>
      </c>
      <c r="N38" s="348">
        <f>' PTO. PERIODO SUBVENCIONABLE'!L37</f>
        <v>0</v>
      </c>
      <c r="O38" s="60"/>
      <c r="P38" s="344"/>
      <c r="Q38" s="344"/>
      <c r="R38" s="343"/>
    </row>
    <row r="39" spans="1:25" s="1" customFormat="1" ht="21" x14ac:dyDescent="0.35">
      <c r="A39" s="63"/>
      <c r="B39" s="479" t="s">
        <v>180</v>
      </c>
      <c r="C39" s="480"/>
      <c r="D39" s="480"/>
      <c r="E39" s="480"/>
      <c r="F39" s="480"/>
      <c r="G39" s="480"/>
      <c r="H39" s="480"/>
      <c r="I39" s="481"/>
      <c r="J39" s="437">
        <f>'PRESUPUESTO TOTAL'!K38</f>
        <v>0</v>
      </c>
      <c r="K39" s="287">
        <f>'PRESUPUESTO TOTAL'!L38</f>
        <v>0</v>
      </c>
      <c r="L39" s="207" t="str">
        <f t="shared" si="2"/>
        <v/>
      </c>
      <c r="M39" s="438">
        <f>' PTO. PERIODO SUBVENCIONABLE'!K38</f>
        <v>0</v>
      </c>
      <c r="N39" s="348">
        <f>' PTO. PERIODO SUBVENCIONABLE'!L38</f>
        <v>0</v>
      </c>
      <c r="O39" s="365"/>
      <c r="P39" s="345"/>
      <c r="Q39" s="346"/>
      <c r="R39" s="345"/>
    </row>
    <row r="40" spans="1:25" s="1" customFormat="1" ht="15.75" x14ac:dyDescent="0.2">
      <c r="A40" s="34"/>
      <c r="B40" s="479" t="s">
        <v>181</v>
      </c>
      <c r="C40" s="480"/>
      <c r="D40" s="480"/>
      <c r="E40" s="480"/>
      <c r="F40" s="480"/>
      <c r="G40" s="480"/>
      <c r="H40" s="480"/>
      <c r="I40" s="481"/>
      <c r="J40" s="437">
        <f>'PRESUPUESTO TOTAL'!K39</f>
        <v>0</v>
      </c>
      <c r="K40" s="287">
        <f>'PRESUPUESTO TOTAL'!L39</f>
        <v>0</v>
      </c>
      <c r="L40" s="207" t="str">
        <f t="shared" si="2"/>
        <v/>
      </c>
      <c r="M40" s="438">
        <f>' PTO. PERIODO SUBVENCIONABLE'!K39</f>
        <v>0</v>
      </c>
      <c r="N40" s="348">
        <f>' PTO. PERIODO SUBVENCIONABLE'!L39</f>
        <v>0</v>
      </c>
      <c r="O40" s="340"/>
      <c r="P40" s="345"/>
      <c r="Q40" s="345"/>
      <c r="R40" s="345"/>
    </row>
    <row r="41" spans="1:25" s="1" customFormat="1" ht="26.25" x14ac:dyDescent="0.2">
      <c r="A41" s="63"/>
      <c r="B41" s="479" t="s">
        <v>182</v>
      </c>
      <c r="C41" s="480"/>
      <c r="D41" s="480"/>
      <c r="E41" s="480"/>
      <c r="F41" s="480"/>
      <c r="G41" s="480"/>
      <c r="H41" s="480"/>
      <c r="I41" s="481"/>
      <c r="J41" s="437">
        <f>'PRESUPUESTO TOTAL'!K40</f>
        <v>0</v>
      </c>
      <c r="K41" s="287">
        <f>'PRESUPUESTO TOTAL'!L40</f>
        <v>0</v>
      </c>
      <c r="L41" s="207" t="str">
        <f t="shared" si="2"/>
        <v/>
      </c>
      <c r="M41" s="438">
        <f>' PTO. PERIODO SUBVENCIONABLE'!K40</f>
        <v>0</v>
      </c>
      <c r="N41" s="348">
        <f>' PTO. PERIODO SUBVENCIONABLE'!L40</f>
        <v>0</v>
      </c>
      <c r="O41" s="18"/>
      <c r="P41" s="496" t="s">
        <v>2</v>
      </c>
      <c r="Q41" s="496"/>
      <c r="R41" s="496"/>
      <c r="S41" s="374"/>
      <c r="T41" s="88"/>
      <c r="U41" s="88"/>
      <c r="V41" s="88"/>
      <c r="W41" s="87"/>
      <c r="X41" s="87"/>
      <c r="Y41" s="87"/>
    </row>
    <row r="42" spans="1:25" s="1" customFormat="1" ht="15.75" x14ac:dyDescent="0.2">
      <c r="A42" s="63"/>
      <c r="B42" s="479" t="s">
        <v>183</v>
      </c>
      <c r="C42" s="480"/>
      <c r="D42" s="480"/>
      <c r="E42" s="480"/>
      <c r="F42" s="480"/>
      <c r="G42" s="480"/>
      <c r="H42" s="480"/>
      <c r="I42" s="481"/>
      <c r="J42" s="437">
        <f>'PRESUPUESTO TOTAL'!K41</f>
        <v>0</v>
      </c>
      <c r="K42" s="287">
        <f>'PRESUPUESTO TOTAL'!L41</f>
        <v>0</v>
      </c>
      <c r="L42" s="207" t="str">
        <f t="shared" si="2"/>
        <v/>
      </c>
      <c r="M42" s="438">
        <f>' PTO. PERIODO SUBVENCIONABLE'!K41</f>
        <v>0</v>
      </c>
      <c r="N42" s="348">
        <f>' PTO. PERIODO SUBVENCIONABLE'!L41</f>
        <v>0</v>
      </c>
      <c r="O42" s="67"/>
      <c r="P42" s="18"/>
      <c r="Q42" s="18"/>
      <c r="R42" s="18"/>
      <c r="S42" s="18"/>
      <c r="T42" s="18"/>
      <c r="U42" s="18"/>
      <c r="V42" s="18"/>
      <c r="W42" s="18"/>
      <c r="X42" s="18"/>
      <c r="Y42" s="18"/>
    </row>
    <row r="43" spans="1:25" s="1" customFormat="1" ht="15.75" x14ac:dyDescent="0.2">
      <c r="A43" s="63"/>
      <c r="B43" s="479" t="s">
        <v>184</v>
      </c>
      <c r="C43" s="480"/>
      <c r="D43" s="480"/>
      <c r="E43" s="480"/>
      <c r="F43" s="480"/>
      <c r="G43" s="480"/>
      <c r="H43" s="480"/>
      <c r="I43" s="481"/>
      <c r="J43" s="437">
        <f>'PRESUPUESTO TOTAL'!K42</f>
        <v>0</v>
      </c>
      <c r="K43" s="287">
        <f>'PRESUPUESTO TOTAL'!L42</f>
        <v>0</v>
      </c>
      <c r="L43" s="207" t="str">
        <f>IF(J43&gt;K43,"E","")</f>
        <v/>
      </c>
      <c r="M43" s="438">
        <f>' PTO. PERIODO SUBVENCIONABLE'!K42</f>
        <v>0</v>
      </c>
      <c r="N43" s="348">
        <f>' PTO. PERIODO SUBVENCIONABLE'!L42</f>
        <v>0</v>
      </c>
      <c r="O43" s="342"/>
      <c r="P43" s="77"/>
      <c r="Q43" s="78"/>
      <c r="R43" s="78"/>
      <c r="S43" s="78"/>
      <c r="T43" s="78"/>
      <c r="U43" s="78"/>
      <c r="V43" s="78"/>
      <c r="W43" s="78"/>
      <c r="X43" s="78"/>
      <c r="Y43" s="79"/>
    </row>
    <row r="44" spans="1:25" s="1" customFormat="1" ht="15.75" x14ac:dyDescent="0.2">
      <c r="A44" s="63"/>
      <c r="B44" s="94"/>
      <c r="C44" s="94"/>
      <c r="D44" s="94"/>
      <c r="E44" s="94"/>
      <c r="F44" s="94"/>
      <c r="G44" s="94"/>
      <c r="H44" s="94"/>
      <c r="I44" s="94"/>
      <c r="J44" s="94"/>
      <c r="K44" s="94"/>
      <c r="L44" s="207"/>
      <c r="M44" s="94"/>
      <c r="N44" s="94"/>
      <c r="O44" s="60"/>
      <c r="P44" s="101"/>
      <c r="Q44" s="31" t="s">
        <v>25</v>
      </c>
      <c r="R44" s="90"/>
      <c r="S44" s="90"/>
      <c r="T44" s="90"/>
      <c r="U44" s="90"/>
      <c r="V44" s="90"/>
      <c r="W44" s="90"/>
      <c r="X44" s="189"/>
      <c r="Y44" s="102"/>
    </row>
    <row r="45" spans="1:25" s="1" customFormat="1" ht="17.25" x14ac:dyDescent="0.2">
      <c r="A45" s="63"/>
      <c r="B45" s="31" t="s">
        <v>185</v>
      </c>
      <c r="C45" s="31"/>
      <c r="D45" s="31"/>
      <c r="E45" s="31"/>
      <c r="F45" s="31"/>
      <c r="G45" s="90"/>
      <c r="H45" s="90"/>
      <c r="I45" s="90"/>
      <c r="J45" s="90"/>
      <c r="K45" s="90"/>
      <c r="L45" s="207"/>
      <c r="M45" s="90"/>
      <c r="N45" s="90"/>
      <c r="O45" s="67"/>
      <c r="P45" s="101"/>
      <c r="Q45" s="91" t="s">
        <v>7</v>
      </c>
      <c r="R45" s="91" t="s">
        <v>27</v>
      </c>
      <c r="S45" s="103"/>
      <c r="T45" s="103"/>
      <c r="U45" s="96"/>
      <c r="V45" s="89"/>
      <c r="W45" s="102"/>
      <c r="X45" s="95">
        <f>SUM(X46:X48)</f>
        <v>0</v>
      </c>
      <c r="Y45" s="102"/>
    </row>
    <row r="46" spans="1:25" s="1" customFormat="1" ht="17.25" x14ac:dyDescent="0.2">
      <c r="A46" s="53"/>
      <c r="B46" s="482" t="s">
        <v>7</v>
      </c>
      <c r="C46" s="483"/>
      <c r="D46" s="483"/>
      <c r="E46" s="483"/>
      <c r="F46" s="483"/>
      <c r="G46" s="483"/>
      <c r="H46" s="483"/>
      <c r="I46" s="484"/>
      <c r="J46" s="428">
        <f>SUM(J47:J53)</f>
        <v>0</v>
      </c>
      <c r="K46" s="209">
        <f>SUM(K47:K53)</f>
        <v>0</v>
      </c>
      <c r="L46" s="207"/>
      <c r="M46" s="442">
        <f>' PTO. PERIODO SUBVENCIONABLE'!K45</f>
        <v>0</v>
      </c>
      <c r="N46" s="347">
        <f>' PTO. PERIODO SUBVENCIONABLE'!L45</f>
        <v>0</v>
      </c>
      <c r="O46" s="342"/>
      <c r="P46" s="101"/>
      <c r="Q46" s="389">
        <f>' PTO. PERIODO SUBVENCIONABLE'!C102</f>
        <v>0</v>
      </c>
      <c r="R46" s="690">
        <f>' PTO. PERIODO SUBVENCIONABLE'!D102</f>
        <v>0</v>
      </c>
      <c r="S46" s="691"/>
      <c r="T46" s="691"/>
      <c r="U46" s="692"/>
      <c r="V46" s="93"/>
      <c r="W46" s="102"/>
      <c r="X46" s="390">
        <f>' PTO. PERIODO SUBVENCIONABLE'!J102</f>
        <v>0</v>
      </c>
      <c r="Y46" s="102"/>
    </row>
    <row r="47" spans="1:25" s="1" customFormat="1" ht="17.25" x14ac:dyDescent="0.2">
      <c r="A47" s="34"/>
      <c r="B47" s="479" t="s">
        <v>186</v>
      </c>
      <c r="C47" s="480"/>
      <c r="D47" s="480"/>
      <c r="E47" s="480"/>
      <c r="F47" s="480"/>
      <c r="G47" s="480"/>
      <c r="H47" s="480"/>
      <c r="I47" s="481"/>
      <c r="J47" s="437">
        <f>'PRESUPUESTO TOTAL'!K46</f>
        <v>0</v>
      </c>
      <c r="K47" s="287">
        <f>'PRESUPUESTO TOTAL'!L46</f>
        <v>0</v>
      </c>
      <c r="L47" s="207" t="str">
        <f>IF(J47&gt;K47,"E","")</f>
        <v/>
      </c>
      <c r="M47" s="438">
        <f>' PTO. PERIODO SUBVENCIONABLE'!K46</f>
        <v>0</v>
      </c>
      <c r="N47" s="348">
        <f>' PTO. PERIODO SUBVENCIONABLE'!L46</f>
        <v>0</v>
      </c>
      <c r="O47" s="60"/>
      <c r="P47" s="101"/>
      <c r="Q47" s="389">
        <f>' PTO. PERIODO SUBVENCIONABLE'!C103</f>
        <v>0</v>
      </c>
      <c r="R47" s="690">
        <f>' PTO. PERIODO SUBVENCIONABLE'!D103</f>
        <v>0</v>
      </c>
      <c r="S47" s="691"/>
      <c r="T47" s="691"/>
      <c r="U47" s="692"/>
      <c r="V47" s="93"/>
      <c r="W47" s="102"/>
      <c r="X47" s="390">
        <f>' PTO. PERIODO SUBVENCIONABLE'!J103</f>
        <v>0</v>
      </c>
      <c r="Y47" s="102"/>
    </row>
    <row r="48" spans="1:25" s="1" customFormat="1" ht="17.25" x14ac:dyDescent="0.2">
      <c r="A48" s="63"/>
      <c r="B48" s="479" t="s">
        <v>187</v>
      </c>
      <c r="C48" s="480"/>
      <c r="D48" s="480"/>
      <c r="E48" s="480"/>
      <c r="F48" s="480"/>
      <c r="G48" s="480"/>
      <c r="H48" s="480"/>
      <c r="I48" s="481"/>
      <c r="J48" s="437">
        <f>'PRESUPUESTO TOTAL'!K47</f>
        <v>0</v>
      </c>
      <c r="K48" s="287">
        <f>'PRESUPUESTO TOTAL'!L47</f>
        <v>0</v>
      </c>
      <c r="L48" s="207" t="str">
        <f t="shared" ref="L48:L53" si="3">IF(J48&gt;K48,"E","")</f>
        <v/>
      </c>
      <c r="M48" s="438">
        <f>' PTO. PERIODO SUBVENCIONABLE'!K47</f>
        <v>0</v>
      </c>
      <c r="N48" s="348">
        <f>' PTO. PERIODO SUBVENCIONABLE'!L47</f>
        <v>0</v>
      </c>
      <c r="O48" s="67"/>
      <c r="P48" s="80"/>
      <c r="Q48" s="389">
        <f>' PTO. PERIODO SUBVENCIONABLE'!C104</f>
        <v>0</v>
      </c>
      <c r="R48" s="690">
        <f>' PTO. PERIODO SUBVENCIONABLE'!D104</f>
        <v>0</v>
      </c>
      <c r="S48" s="691"/>
      <c r="T48" s="691"/>
      <c r="U48" s="692"/>
      <c r="V48" s="93"/>
      <c r="W48" s="102"/>
      <c r="X48" s="390">
        <f>' PTO. PERIODO SUBVENCIONABLE'!J104</f>
        <v>0</v>
      </c>
      <c r="Y48" s="81"/>
    </row>
    <row r="49" spans="1:25" s="1" customFormat="1" x14ac:dyDescent="0.2">
      <c r="A49" s="63"/>
      <c r="B49" s="479" t="s">
        <v>188</v>
      </c>
      <c r="C49" s="480"/>
      <c r="D49" s="480"/>
      <c r="E49" s="480"/>
      <c r="F49" s="480"/>
      <c r="G49" s="480"/>
      <c r="H49" s="480"/>
      <c r="I49" s="481"/>
      <c r="J49" s="437">
        <f>'PRESUPUESTO TOTAL'!K48</f>
        <v>0</v>
      </c>
      <c r="K49" s="287">
        <f>'PRESUPUESTO TOTAL'!L48</f>
        <v>0</v>
      </c>
      <c r="L49" s="207" t="str">
        <f t="shared" si="3"/>
        <v/>
      </c>
      <c r="M49" s="438">
        <f>' PTO. PERIODO SUBVENCIONABLE'!K48</f>
        <v>0</v>
      </c>
      <c r="N49" s="348">
        <f>' PTO. PERIODO SUBVENCIONABLE'!L48</f>
        <v>0</v>
      </c>
      <c r="O49" s="342"/>
      <c r="P49" s="80"/>
      <c r="Q49" s="94"/>
      <c r="R49" s="94"/>
      <c r="S49" s="94"/>
      <c r="T49" s="94"/>
      <c r="U49" s="94"/>
      <c r="V49" s="94"/>
      <c r="W49" s="94"/>
      <c r="X49" s="94"/>
      <c r="Y49" s="81"/>
    </row>
    <row r="50" spans="1:25" s="1" customFormat="1" ht="15.75" x14ac:dyDescent="0.2">
      <c r="A50" s="63"/>
      <c r="B50" s="479" t="s">
        <v>189</v>
      </c>
      <c r="C50" s="480"/>
      <c r="D50" s="480"/>
      <c r="E50" s="480"/>
      <c r="F50" s="480"/>
      <c r="G50" s="480"/>
      <c r="H50" s="480"/>
      <c r="I50" s="481"/>
      <c r="J50" s="437">
        <f>'PRESUPUESTO TOTAL'!K49</f>
        <v>0</v>
      </c>
      <c r="K50" s="287">
        <f>'PRESUPUESTO TOTAL'!L49</f>
        <v>0</v>
      </c>
      <c r="L50" s="207" t="str">
        <f t="shared" si="3"/>
        <v/>
      </c>
      <c r="M50" s="438">
        <f>' PTO. PERIODO SUBVENCIONABLE'!K49</f>
        <v>0</v>
      </c>
      <c r="N50" s="348">
        <f>' PTO. PERIODO SUBVENCIONABLE'!L49</f>
        <v>0</v>
      </c>
      <c r="O50" s="60"/>
      <c r="P50" s="80"/>
      <c r="Q50" s="31" t="s">
        <v>28</v>
      </c>
      <c r="R50" s="90"/>
      <c r="S50" s="90"/>
      <c r="T50" s="90"/>
      <c r="U50" s="90"/>
      <c r="V50" s="90"/>
      <c r="W50" s="94"/>
      <c r="X50" s="94"/>
      <c r="Y50" s="81"/>
    </row>
    <row r="51" spans="1:25" s="1" customFormat="1" ht="17.25" x14ac:dyDescent="0.2">
      <c r="A51" s="63"/>
      <c r="B51" s="479" t="s">
        <v>190</v>
      </c>
      <c r="C51" s="480"/>
      <c r="D51" s="480"/>
      <c r="E51" s="480"/>
      <c r="F51" s="480"/>
      <c r="G51" s="480"/>
      <c r="H51" s="480"/>
      <c r="I51" s="481"/>
      <c r="J51" s="437">
        <f>'PRESUPUESTO TOTAL'!K50</f>
        <v>0</v>
      </c>
      <c r="K51" s="287">
        <f>'PRESUPUESTO TOTAL'!L50</f>
        <v>0</v>
      </c>
      <c r="L51" s="207" t="str">
        <f t="shared" si="3"/>
        <v/>
      </c>
      <c r="M51" s="438">
        <f>' PTO. PERIODO SUBVENCIONABLE'!K50</f>
        <v>0</v>
      </c>
      <c r="N51" s="348">
        <f>' PTO. PERIODO SUBVENCIONABLE'!L50</f>
        <v>0</v>
      </c>
      <c r="O51" s="67"/>
      <c r="P51" s="80"/>
      <c r="Q51" s="91" t="s">
        <v>7</v>
      </c>
      <c r="R51" s="91" t="s">
        <v>27</v>
      </c>
      <c r="S51" s="103"/>
      <c r="T51" s="103"/>
      <c r="U51" s="96"/>
      <c r="V51" s="89"/>
      <c r="W51" s="102"/>
      <c r="X51" s="95">
        <f>SUM(X52:X56)</f>
        <v>0</v>
      </c>
      <c r="Y51" s="81"/>
    </row>
    <row r="52" spans="1:25" s="1" customFormat="1" ht="17.25" x14ac:dyDescent="0.2">
      <c r="A52" s="63"/>
      <c r="B52" s="479" t="s">
        <v>191</v>
      </c>
      <c r="C52" s="480"/>
      <c r="D52" s="480"/>
      <c r="E52" s="480"/>
      <c r="F52" s="480"/>
      <c r="G52" s="480"/>
      <c r="H52" s="480"/>
      <c r="I52" s="481"/>
      <c r="J52" s="437">
        <f>'PRESUPUESTO TOTAL'!K51</f>
        <v>0</v>
      </c>
      <c r="K52" s="287">
        <f>'PRESUPUESTO TOTAL'!L51</f>
        <v>0</v>
      </c>
      <c r="L52" s="207" t="str">
        <f t="shared" si="3"/>
        <v/>
      </c>
      <c r="M52" s="438">
        <f>' PTO. PERIODO SUBVENCIONABLE'!K51</f>
        <v>0</v>
      </c>
      <c r="N52" s="348">
        <f>' PTO. PERIODO SUBVENCIONABLE'!L51</f>
        <v>0</v>
      </c>
      <c r="O52" s="342"/>
      <c r="P52" s="80"/>
      <c r="Q52" s="389">
        <f>' PTO. PERIODO SUBVENCIONABLE'!C108</f>
        <v>0</v>
      </c>
      <c r="R52" s="690">
        <f>' PTO. PERIODO SUBVENCIONABLE'!D108</f>
        <v>0</v>
      </c>
      <c r="S52" s="691"/>
      <c r="T52" s="691"/>
      <c r="U52" s="692"/>
      <c r="V52" s="288"/>
      <c r="W52" s="102"/>
      <c r="X52" s="391">
        <f>' PTO. PERIODO SUBVENCIONABLE'!J108</f>
        <v>0</v>
      </c>
      <c r="Y52" s="81"/>
    </row>
    <row r="53" spans="1:25" s="1" customFormat="1" ht="17.25" x14ac:dyDescent="0.2">
      <c r="A53" s="63"/>
      <c r="B53" s="479" t="s">
        <v>192</v>
      </c>
      <c r="C53" s="480"/>
      <c r="D53" s="480"/>
      <c r="E53" s="480"/>
      <c r="F53" s="480"/>
      <c r="G53" s="480"/>
      <c r="H53" s="480"/>
      <c r="I53" s="481"/>
      <c r="J53" s="437">
        <f>'PRESUPUESTO TOTAL'!K52</f>
        <v>0</v>
      </c>
      <c r="K53" s="287">
        <f>'PRESUPUESTO TOTAL'!L52</f>
        <v>0</v>
      </c>
      <c r="L53" s="207" t="str">
        <f t="shared" si="3"/>
        <v/>
      </c>
      <c r="M53" s="438">
        <f>' PTO. PERIODO SUBVENCIONABLE'!K52</f>
        <v>0</v>
      </c>
      <c r="N53" s="348">
        <f>' PTO. PERIODO SUBVENCIONABLE'!L52</f>
        <v>0</v>
      </c>
      <c r="O53" s="60"/>
      <c r="P53" s="80"/>
      <c r="Q53" s="389">
        <f>' PTO. PERIODO SUBVENCIONABLE'!C109</f>
        <v>0</v>
      </c>
      <c r="R53" s="690">
        <f>' PTO. PERIODO SUBVENCIONABLE'!D109</f>
        <v>0</v>
      </c>
      <c r="S53" s="691"/>
      <c r="T53" s="691"/>
      <c r="U53" s="692"/>
      <c r="V53" s="93"/>
      <c r="W53" s="102"/>
      <c r="X53" s="391">
        <f>' PTO. PERIODO SUBVENCIONABLE'!J109</f>
        <v>0</v>
      </c>
      <c r="Y53" s="81"/>
    </row>
    <row r="54" spans="1:25" s="1" customFormat="1" ht="17.25" x14ac:dyDescent="0.2">
      <c r="A54" s="63"/>
      <c r="B54" s="94"/>
      <c r="C54" s="94"/>
      <c r="D54" s="94"/>
      <c r="E54" s="94"/>
      <c r="F54" s="94"/>
      <c r="G54" s="94"/>
      <c r="H54" s="94"/>
      <c r="I54" s="94"/>
      <c r="J54" s="94"/>
      <c r="K54" s="94"/>
      <c r="L54" s="207"/>
      <c r="M54" s="94"/>
      <c r="N54" s="94"/>
      <c r="O54" s="67"/>
      <c r="P54" s="80"/>
      <c r="Q54" s="389">
        <f>' PTO. PERIODO SUBVENCIONABLE'!C110</f>
        <v>0</v>
      </c>
      <c r="R54" s="690">
        <f>' PTO. PERIODO SUBVENCIONABLE'!D110</f>
        <v>0</v>
      </c>
      <c r="S54" s="691"/>
      <c r="T54" s="691"/>
      <c r="U54" s="692"/>
      <c r="V54" s="93"/>
      <c r="W54" s="102"/>
      <c r="X54" s="391">
        <f>' PTO. PERIODO SUBVENCIONABLE'!J110</f>
        <v>0</v>
      </c>
      <c r="Y54" s="81"/>
    </row>
    <row r="55" spans="1:25" s="1" customFormat="1" ht="18.75" x14ac:dyDescent="0.2">
      <c r="A55" s="63"/>
      <c r="B55" s="31" t="s">
        <v>200</v>
      </c>
      <c r="C55" s="31"/>
      <c r="D55" s="31"/>
      <c r="E55" s="31"/>
      <c r="F55" s="31"/>
      <c r="G55" s="90"/>
      <c r="H55" s="90"/>
      <c r="I55" s="90"/>
      <c r="J55" s="90"/>
      <c r="K55" s="90"/>
      <c r="L55" s="207"/>
      <c r="M55" s="90"/>
      <c r="N55" s="90"/>
      <c r="O55" s="342"/>
      <c r="P55" s="80"/>
      <c r="Q55" s="389">
        <f>' PTO. PERIODO SUBVENCIONABLE'!C111</f>
        <v>0</v>
      </c>
      <c r="R55" s="690">
        <f>' PTO. PERIODO SUBVENCIONABLE'!D111</f>
        <v>0</v>
      </c>
      <c r="S55" s="691"/>
      <c r="T55" s="691"/>
      <c r="U55" s="692"/>
      <c r="V55" s="93"/>
      <c r="W55" s="102"/>
      <c r="X55" s="391">
        <f>' PTO. PERIODO SUBVENCIONABLE'!J111</f>
        <v>0</v>
      </c>
      <c r="Y55" s="81"/>
    </row>
    <row r="56" spans="1:25" s="1" customFormat="1" ht="17.25" x14ac:dyDescent="0.2">
      <c r="A56" s="63"/>
      <c r="B56" s="482" t="s">
        <v>7</v>
      </c>
      <c r="C56" s="483"/>
      <c r="D56" s="483"/>
      <c r="E56" s="483"/>
      <c r="F56" s="483"/>
      <c r="G56" s="483"/>
      <c r="H56" s="483"/>
      <c r="I56" s="484"/>
      <c r="J56" s="428">
        <f>SUM(J57:J60)</f>
        <v>0</v>
      </c>
      <c r="K56" s="209">
        <f>SUM(K57:K60)</f>
        <v>0</v>
      </c>
      <c r="L56" s="207"/>
      <c r="M56" s="442">
        <f>' PTO. PERIODO SUBVENCIONABLE'!K55</f>
        <v>0</v>
      </c>
      <c r="N56" s="347">
        <f>' PTO. PERIODO SUBVENCIONABLE'!L55</f>
        <v>0</v>
      </c>
      <c r="O56" s="341"/>
      <c r="P56" s="80"/>
      <c r="Q56" s="389">
        <f>' PTO. PERIODO SUBVENCIONABLE'!C112</f>
        <v>0</v>
      </c>
      <c r="R56" s="690">
        <f>' PTO. PERIODO SUBVENCIONABLE'!D112</f>
        <v>0</v>
      </c>
      <c r="S56" s="691"/>
      <c r="T56" s="691"/>
      <c r="U56" s="692"/>
      <c r="V56" s="93"/>
      <c r="W56" s="102"/>
      <c r="X56" s="391">
        <f>' PTO. PERIODO SUBVENCIONABLE'!J112</f>
        <v>0</v>
      </c>
      <c r="Y56" s="81"/>
    </row>
    <row r="57" spans="1:25" s="1" customFormat="1" x14ac:dyDescent="0.2">
      <c r="A57" s="63"/>
      <c r="B57" s="479" t="s">
        <v>193</v>
      </c>
      <c r="C57" s="480"/>
      <c r="D57" s="480"/>
      <c r="E57" s="480"/>
      <c r="F57" s="480"/>
      <c r="G57" s="480"/>
      <c r="H57" s="480"/>
      <c r="I57" s="481"/>
      <c r="J57" s="437">
        <f>'PRESUPUESTO TOTAL'!K56</f>
        <v>0</v>
      </c>
      <c r="K57" s="287">
        <f>'PRESUPUESTO TOTAL'!L56</f>
        <v>0</v>
      </c>
      <c r="L57" s="207"/>
      <c r="M57" s="438">
        <f>' PTO. PERIODO SUBVENCIONABLE'!K56</f>
        <v>0</v>
      </c>
      <c r="N57" s="348">
        <f>' PTO. PERIODO SUBVENCIONABLE'!L56</f>
        <v>0</v>
      </c>
      <c r="O57" s="60"/>
      <c r="P57" s="80"/>
      <c r="Q57" s="94"/>
      <c r="R57" s="94"/>
      <c r="S57" s="94"/>
      <c r="T57" s="94"/>
      <c r="U57" s="94"/>
      <c r="V57" s="94"/>
      <c r="W57" s="94"/>
      <c r="X57" s="94"/>
      <c r="Y57" s="81"/>
    </row>
    <row r="58" spans="1:25" s="1" customFormat="1" ht="15.75" x14ac:dyDescent="0.2">
      <c r="A58" s="63"/>
      <c r="B58" s="479" t="s">
        <v>194</v>
      </c>
      <c r="C58" s="480"/>
      <c r="D58" s="480"/>
      <c r="E58" s="480"/>
      <c r="F58" s="480"/>
      <c r="G58" s="480"/>
      <c r="H58" s="480"/>
      <c r="I58" s="481"/>
      <c r="J58" s="437">
        <f>'PRESUPUESTO TOTAL'!K57</f>
        <v>0</v>
      </c>
      <c r="K58" s="287">
        <f>'PRESUPUESTO TOTAL'!L57</f>
        <v>0</v>
      </c>
      <c r="L58" s="207"/>
      <c r="M58" s="438">
        <f>' PTO. PERIODO SUBVENCIONABLE'!K57</f>
        <v>0</v>
      </c>
      <c r="N58" s="348">
        <f>' PTO. PERIODO SUBVENCIONABLE'!L57</f>
        <v>0</v>
      </c>
      <c r="O58" s="67"/>
      <c r="P58" s="80"/>
      <c r="Q58" s="31" t="s">
        <v>155</v>
      </c>
      <c r="R58" s="90"/>
      <c r="S58" s="90"/>
      <c r="T58" s="90"/>
      <c r="U58" s="90"/>
      <c r="V58" s="90"/>
      <c r="W58" s="94"/>
      <c r="X58" s="94"/>
      <c r="Y58" s="81"/>
    </row>
    <row r="59" spans="1:25" s="1" customFormat="1" ht="17.25" x14ac:dyDescent="0.2">
      <c r="A59" s="63"/>
      <c r="B59" s="479" t="s">
        <v>195</v>
      </c>
      <c r="C59" s="480"/>
      <c r="D59" s="480"/>
      <c r="E59" s="480"/>
      <c r="F59" s="480"/>
      <c r="G59" s="480"/>
      <c r="H59" s="480"/>
      <c r="I59" s="481"/>
      <c r="J59" s="437">
        <f>'PRESUPUESTO TOTAL'!K58</f>
        <v>0</v>
      </c>
      <c r="K59" s="287">
        <f>'PRESUPUESTO TOTAL'!L58</f>
        <v>0</v>
      </c>
      <c r="L59" s="207"/>
      <c r="M59" s="438">
        <f>' PTO. PERIODO SUBVENCIONABLE'!K58</f>
        <v>0</v>
      </c>
      <c r="N59" s="348">
        <f>' PTO. PERIODO SUBVENCIONABLE'!L58</f>
        <v>0</v>
      </c>
      <c r="O59" s="342"/>
      <c r="P59" s="80"/>
      <c r="Q59" s="91" t="s">
        <v>7</v>
      </c>
      <c r="R59" s="91" t="s">
        <v>27</v>
      </c>
      <c r="S59" s="103"/>
      <c r="T59" s="103"/>
      <c r="U59" s="96"/>
      <c r="V59" s="89"/>
      <c r="W59" s="102"/>
      <c r="X59" s="95">
        <f>SUM(X60:X64)</f>
        <v>0</v>
      </c>
      <c r="Y59" s="81"/>
    </row>
    <row r="60" spans="1:25" s="1" customFormat="1" ht="17.25" x14ac:dyDescent="0.2">
      <c r="A60" s="63"/>
      <c r="B60" s="479" t="s">
        <v>196</v>
      </c>
      <c r="C60" s="480"/>
      <c r="D60" s="480"/>
      <c r="E60" s="480"/>
      <c r="F60" s="480"/>
      <c r="G60" s="480"/>
      <c r="H60" s="480"/>
      <c r="I60" s="481"/>
      <c r="J60" s="437">
        <f>'PRESUPUESTO TOTAL'!K59</f>
        <v>0</v>
      </c>
      <c r="K60" s="287">
        <f>'PRESUPUESTO TOTAL'!L59</f>
        <v>0</v>
      </c>
      <c r="L60" s="207"/>
      <c r="M60" s="438">
        <f>' PTO. PERIODO SUBVENCIONABLE'!K59</f>
        <v>0</v>
      </c>
      <c r="N60" s="348">
        <f>' PTO. PERIODO SUBVENCIONABLE'!L59</f>
        <v>0</v>
      </c>
      <c r="O60" s="60"/>
      <c r="P60" s="80"/>
      <c r="Q60" s="389">
        <f>' PTO. PERIODO SUBVENCIONABLE'!C116</f>
        <v>0</v>
      </c>
      <c r="R60" s="690">
        <f>' PTO. PERIODO SUBVENCIONABLE'!D116</f>
        <v>0</v>
      </c>
      <c r="S60" s="691"/>
      <c r="T60" s="691"/>
      <c r="U60" s="692"/>
      <c r="V60" s="93"/>
      <c r="W60" s="102"/>
      <c r="X60" s="391">
        <f>' PTO. PERIODO SUBVENCIONABLE'!J116</f>
        <v>0</v>
      </c>
      <c r="Y60" s="81"/>
    </row>
    <row r="61" spans="1:25" s="1" customFormat="1" ht="18.75" x14ac:dyDescent="0.2">
      <c r="A61" s="63"/>
      <c r="B61" s="94"/>
      <c r="C61" s="94"/>
      <c r="D61" s="94"/>
      <c r="E61" s="94"/>
      <c r="F61" s="94"/>
      <c r="G61" s="94"/>
      <c r="H61" s="94"/>
      <c r="I61" s="94"/>
      <c r="J61" s="94"/>
      <c r="K61" s="94"/>
      <c r="L61" s="207"/>
      <c r="M61" s="94"/>
      <c r="N61" s="94"/>
      <c r="O61" s="372"/>
      <c r="P61" s="80"/>
      <c r="Q61" s="389">
        <f>' PTO. PERIODO SUBVENCIONABLE'!C117</f>
        <v>0</v>
      </c>
      <c r="R61" s="690">
        <f>' PTO. PERIODO SUBVENCIONABLE'!D117</f>
        <v>0</v>
      </c>
      <c r="S61" s="691"/>
      <c r="T61" s="691"/>
      <c r="U61" s="692"/>
      <c r="V61" s="93"/>
      <c r="W61" s="102"/>
      <c r="X61" s="391">
        <f>' PTO. PERIODO SUBVENCIONABLE'!J117</f>
        <v>0</v>
      </c>
      <c r="Y61" s="81"/>
    </row>
    <row r="62" spans="1:25" s="1" customFormat="1" ht="17.25" x14ac:dyDescent="0.2">
      <c r="A62" s="63"/>
      <c r="B62" s="376" t="s">
        <v>197</v>
      </c>
      <c r="C62" s="376"/>
      <c r="D62" s="376"/>
      <c r="E62" s="376"/>
      <c r="F62" s="376"/>
      <c r="G62" s="376"/>
      <c r="H62" s="376"/>
      <c r="I62" s="376"/>
      <c r="J62" s="376"/>
      <c r="K62" s="376"/>
      <c r="L62" s="207"/>
      <c r="M62" s="90"/>
      <c r="N62" s="90"/>
      <c r="P62" s="80"/>
      <c r="Q62" s="389">
        <f>' PTO. PERIODO SUBVENCIONABLE'!C118</f>
        <v>0</v>
      </c>
      <c r="R62" s="690">
        <f>' PTO. PERIODO SUBVENCIONABLE'!D118</f>
        <v>0</v>
      </c>
      <c r="S62" s="691"/>
      <c r="T62" s="691"/>
      <c r="U62" s="692"/>
      <c r="V62" s="93"/>
      <c r="W62" s="102"/>
      <c r="X62" s="391">
        <f>' PTO. PERIODO SUBVENCIONABLE'!J118</f>
        <v>0</v>
      </c>
      <c r="Y62" s="81"/>
    </row>
    <row r="63" spans="1:25" s="1" customFormat="1" ht="52.5" customHeight="1" x14ac:dyDescent="0.2">
      <c r="A63" s="63"/>
      <c r="B63" s="482" t="s">
        <v>7</v>
      </c>
      <c r="C63" s="483"/>
      <c r="D63" s="483"/>
      <c r="E63" s="483"/>
      <c r="F63" s="483"/>
      <c r="G63" s="483" t="s">
        <v>9</v>
      </c>
      <c r="H63" s="483"/>
      <c r="I63" s="484"/>
      <c r="J63" s="428">
        <f>SUM(J64:J65)</f>
        <v>0</v>
      </c>
      <c r="K63" s="209">
        <f>SUM(K64:K65)</f>
        <v>0</v>
      </c>
      <c r="L63" s="207"/>
      <c r="M63" s="442">
        <f>' PTO. PERIODO SUBVENCIONABLE'!K62</f>
        <v>0</v>
      </c>
      <c r="N63" s="347">
        <f>' PTO. PERIODO SUBVENCIONABLE'!L62</f>
        <v>0</v>
      </c>
      <c r="P63" s="80"/>
      <c r="Q63" s="389">
        <f>' PTO. PERIODO SUBVENCIONABLE'!C119</f>
        <v>0</v>
      </c>
      <c r="R63" s="690">
        <f>' PTO. PERIODO SUBVENCIONABLE'!D119</f>
        <v>0</v>
      </c>
      <c r="S63" s="691"/>
      <c r="T63" s="691"/>
      <c r="U63" s="692"/>
      <c r="V63" s="93"/>
      <c r="W63" s="102"/>
      <c r="X63" s="391">
        <f>' PTO. PERIODO SUBVENCIONABLE'!J119</f>
        <v>0</v>
      </c>
      <c r="Y63" s="81"/>
    </row>
    <row r="64" spans="1:25" s="1" customFormat="1" ht="17.25" x14ac:dyDescent="0.2">
      <c r="A64" s="63"/>
      <c r="B64" s="479" t="s">
        <v>198</v>
      </c>
      <c r="C64" s="480"/>
      <c r="D64" s="480"/>
      <c r="E64" s="480"/>
      <c r="F64" s="480"/>
      <c r="G64" s="480"/>
      <c r="H64" s="480"/>
      <c r="I64" s="481"/>
      <c r="J64" s="437">
        <f>'PRESUPUESTO TOTAL'!K63</f>
        <v>0</v>
      </c>
      <c r="K64" s="287">
        <f>'PRESUPUESTO TOTAL'!L63</f>
        <v>0</v>
      </c>
      <c r="L64" s="207" t="str">
        <f t="shared" ref="L64:L65" si="4">IF(J64&gt;K64,"E","")</f>
        <v/>
      </c>
      <c r="M64" s="438">
        <f>' PTO. PERIODO SUBVENCIONABLE'!K63</f>
        <v>0</v>
      </c>
      <c r="N64" s="348">
        <f>' PTO. PERIODO SUBVENCIONABLE'!L63</f>
        <v>0</v>
      </c>
      <c r="P64" s="80"/>
      <c r="Q64" s="389">
        <f>' PTO. PERIODO SUBVENCIONABLE'!C120</f>
        <v>0</v>
      </c>
      <c r="R64" s="690">
        <f>' PTO. PERIODO SUBVENCIONABLE'!D120</f>
        <v>0</v>
      </c>
      <c r="S64" s="691"/>
      <c r="T64" s="691"/>
      <c r="U64" s="692"/>
      <c r="V64" s="93"/>
      <c r="W64" s="102"/>
      <c r="X64" s="391">
        <f>' PTO. PERIODO SUBVENCIONABLE'!J120</f>
        <v>0</v>
      </c>
      <c r="Y64" s="81"/>
    </row>
    <row r="65" spans="1:25" s="1" customFormat="1" x14ac:dyDescent="0.2">
      <c r="A65" s="53"/>
      <c r="B65" s="476" t="s">
        <v>199</v>
      </c>
      <c r="C65" s="477"/>
      <c r="D65" s="477"/>
      <c r="E65" s="477"/>
      <c r="F65" s="477"/>
      <c r="G65" s="477"/>
      <c r="H65" s="477"/>
      <c r="I65" s="478"/>
      <c r="J65" s="437">
        <f>'PRESUPUESTO TOTAL'!K64</f>
        <v>0</v>
      </c>
      <c r="K65" s="287">
        <f>'PRESUPUESTO TOTAL'!L64</f>
        <v>0</v>
      </c>
      <c r="L65" s="207" t="str">
        <f t="shared" si="4"/>
        <v/>
      </c>
      <c r="M65" s="438">
        <f>' PTO. PERIODO SUBVENCIONABLE'!K64</f>
        <v>0</v>
      </c>
      <c r="N65" s="348">
        <f>' PTO. PERIODO SUBVENCIONABLE'!L64</f>
        <v>0</v>
      </c>
      <c r="P65" s="80"/>
      <c r="Q65" s="94"/>
      <c r="R65" s="94"/>
      <c r="S65" s="94"/>
      <c r="T65" s="94"/>
      <c r="U65" s="94"/>
      <c r="V65" s="94"/>
      <c r="W65" s="94"/>
      <c r="X65" s="94"/>
      <c r="Y65" s="81"/>
    </row>
    <row r="66" spans="1:25" s="1" customFormat="1" ht="15.75" x14ac:dyDescent="0.2">
      <c r="A66" s="34"/>
      <c r="B66" s="94"/>
      <c r="C66" s="94"/>
      <c r="D66" s="94"/>
      <c r="E66" s="94"/>
      <c r="F66" s="94"/>
      <c r="G66" s="94"/>
      <c r="H66" s="94"/>
      <c r="I66" s="94"/>
      <c r="J66" s="94"/>
      <c r="K66" s="94"/>
      <c r="L66" s="207"/>
      <c r="M66" s="94"/>
      <c r="N66" s="94"/>
      <c r="P66" s="80"/>
      <c r="Q66" s="31" t="s">
        <v>97</v>
      </c>
      <c r="R66" s="90"/>
      <c r="S66" s="90"/>
      <c r="T66" s="90"/>
      <c r="U66" s="90"/>
      <c r="V66" s="90"/>
      <c r="W66" s="292" t="s">
        <v>91</v>
      </c>
      <c r="X66" s="292" t="s">
        <v>153</v>
      </c>
      <c r="Y66" s="81"/>
    </row>
    <row r="67" spans="1:25" s="1" customFormat="1" ht="12.75" customHeight="1" x14ac:dyDescent="0.2">
      <c r="A67" s="63"/>
      <c r="B67" s="31" t="s">
        <v>201</v>
      </c>
      <c r="C67" s="31"/>
      <c r="D67" s="31"/>
      <c r="E67" s="31"/>
      <c r="F67" s="31"/>
      <c r="G67" s="90"/>
      <c r="H67" s="90"/>
      <c r="I67" s="90"/>
      <c r="J67" s="90"/>
      <c r="K67" s="90"/>
      <c r="L67" s="207"/>
      <c r="M67" s="90"/>
      <c r="N67" s="90"/>
      <c r="P67" s="80"/>
      <c r="Q67" s="91" t="s">
        <v>7</v>
      </c>
      <c r="R67" s="91" t="s">
        <v>27</v>
      </c>
      <c r="S67" s="103"/>
      <c r="T67" s="103"/>
      <c r="U67" s="96"/>
      <c r="V67" s="89"/>
      <c r="W67" s="92">
        <f>SUM(W68:W73)</f>
        <v>0</v>
      </c>
      <c r="X67" s="92">
        <f>SUM(X68:X73)</f>
        <v>0</v>
      </c>
      <c r="Y67" s="81"/>
    </row>
    <row r="68" spans="1:25" s="1" customFormat="1" ht="12.75" customHeight="1" x14ac:dyDescent="0.2">
      <c r="A68" s="63"/>
      <c r="B68" s="482" t="s">
        <v>7</v>
      </c>
      <c r="C68" s="483"/>
      <c r="D68" s="483"/>
      <c r="E68" s="483"/>
      <c r="F68" s="483"/>
      <c r="G68" s="483"/>
      <c r="H68" s="483"/>
      <c r="I68" s="484"/>
      <c r="J68" s="428">
        <f>SUM(J69:J70)</f>
        <v>0</v>
      </c>
      <c r="K68" s="209">
        <f>SUM(K69:K70)</f>
        <v>0</v>
      </c>
      <c r="L68" s="207"/>
      <c r="M68" s="442">
        <f>' PTO. PERIODO SUBVENCIONABLE'!K67</f>
        <v>0</v>
      </c>
      <c r="N68" s="347">
        <f>' PTO. PERIODO SUBVENCIONABLE'!L67</f>
        <v>0</v>
      </c>
      <c r="P68" s="80"/>
      <c r="Q68" s="392">
        <f>' PTO. PERIODO SUBVENCIONABLE'!C124</f>
        <v>0</v>
      </c>
      <c r="R68" s="687">
        <f>' PTO. PERIODO SUBVENCIONABLE'!D124</f>
        <v>0</v>
      </c>
      <c r="S68" s="688"/>
      <c r="T68" s="688"/>
      <c r="U68" s="689"/>
      <c r="V68" s="89"/>
      <c r="W68" s="393">
        <f>' PTO. PERIODO SUBVENCIONABLE'!I124</f>
        <v>0</v>
      </c>
      <c r="X68" s="393">
        <f>' PTO. PERIODO SUBVENCIONABLE'!J124</f>
        <v>0</v>
      </c>
      <c r="Y68" s="289" t="str">
        <f>IF(X68&lt;W68,"ERROR","")</f>
        <v/>
      </c>
    </row>
    <row r="69" spans="1:25" s="1" customFormat="1" ht="17.25" x14ac:dyDescent="0.2">
      <c r="A69" s="53"/>
      <c r="B69" s="479" t="s">
        <v>202</v>
      </c>
      <c r="C69" s="480"/>
      <c r="D69" s="480"/>
      <c r="E69" s="480"/>
      <c r="F69" s="480"/>
      <c r="G69" s="480"/>
      <c r="H69" s="480"/>
      <c r="I69" s="481"/>
      <c r="J69" s="437">
        <f>'PRESUPUESTO TOTAL'!K68</f>
        <v>0</v>
      </c>
      <c r="K69" s="287">
        <f>'PRESUPUESTO TOTAL'!L68</f>
        <v>0</v>
      </c>
      <c r="L69" s="207" t="str">
        <f t="shared" ref="L69:L70" si="5">IF(J69&gt;K69,"E","")</f>
        <v/>
      </c>
      <c r="M69" s="94"/>
      <c r="N69" s="94"/>
      <c r="P69" s="80"/>
      <c r="Q69" s="392">
        <f>' PTO. PERIODO SUBVENCIONABLE'!C125</f>
        <v>0</v>
      </c>
      <c r="R69" s="687">
        <f>' PTO. PERIODO SUBVENCIONABLE'!D125</f>
        <v>0</v>
      </c>
      <c r="S69" s="688"/>
      <c r="T69" s="688"/>
      <c r="U69" s="689"/>
      <c r="V69" s="89"/>
      <c r="W69" s="393">
        <f>' PTO. PERIODO SUBVENCIONABLE'!I125</f>
        <v>0</v>
      </c>
      <c r="X69" s="393">
        <f>' PTO. PERIODO SUBVENCIONABLE'!J125</f>
        <v>0</v>
      </c>
      <c r="Y69" s="289" t="str">
        <f t="shared" ref="Y69:Y73" si="6">IF(X69&lt;W69,"ERROR","")</f>
        <v/>
      </c>
    </row>
    <row r="70" spans="1:25" s="1" customFormat="1" ht="17.25" x14ac:dyDescent="0.2">
      <c r="A70" s="37"/>
      <c r="B70" s="479" t="s">
        <v>203</v>
      </c>
      <c r="C70" s="480"/>
      <c r="D70" s="480"/>
      <c r="E70" s="480"/>
      <c r="F70" s="480"/>
      <c r="G70" s="480"/>
      <c r="H70" s="480"/>
      <c r="I70" s="481"/>
      <c r="J70" s="437">
        <f>'PRESUPUESTO TOTAL'!K69</f>
        <v>0</v>
      </c>
      <c r="K70" s="287">
        <f>'PRESUPUESTO TOTAL'!L69</f>
        <v>0</v>
      </c>
      <c r="L70" s="207" t="str">
        <f t="shared" si="5"/>
        <v/>
      </c>
      <c r="M70" s="90"/>
      <c r="N70" s="90"/>
      <c r="P70" s="80"/>
      <c r="Q70" s="392">
        <f>' PTO. PERIODO SUBVENCIONABLE'!C126</f>
        <v>0</v>
      </c>
      <c r="R70" s="687">
        <f>' PTO. PERIODO SUBVENCIONABLE'!D126</f>
        <v>0</v>
      </c>
      <c r="S70" s="688"/>
      <c r="T70" s="688"/>
      <c r="U70" s="689"/>
      <c r="V70" s="89"/>
      <c r="W70" s="393">
        <f>' PTO. PERIODO SUBVENCIONABLE'!I126</f>
        <v>0</v>
      </c>
      <c r="X70" s="393">
        <f>' PTO. PERIODO SUBVENCIONABLE'!J126</f>
        <v>0</v>
      </c>
      <c r="Y70" s="289" t="str">
        <f t="shared" si="6"/>
        <v/>
      </c>
    </row>
    <row r="71" spans="1:25" s="1" customFormat="1" ht="17.25" x14ac:dyDescent="0.2">
      <c r="A71" s="58"/>
      <c r="B71" s="97"/>
      <c r="C71" s="97"/>
      <c r="D71" s="97"/>
      <c r="E71" s="97"/>
      <c r="F71" s="97"/>
      <c r="G71" s="97"/>
      <c r="H71" s="97"/>
      <c r="I71" s="97"/>
      <c r="J71" s="97"/>
      <c r="K71" s="97"/>
      <c r="L71" s="207"/>
      <c r="M71" s="94"/>
      <c r="N71" s="94"/>
      <c r="P71" s="80"/>
      <c r="Q71" s="392">
        <f>' PTO. PERIODO SUBVENCIONABLE'!C127</f>
        <v>0</v>
      </c>
      <c r="R71" s="687">
        <f>' PTO. PERIODO SUBVENCIONABLE'!D127</f>
        <v>0</v>
      </c>
      <c r="S71" s="688"/>
      <c r="T71" s="688"/>
      <c r="U71" s="689"/>
      <c r="V71" s="93"/>
      <c r="W71" s="393">
        <f>' PTO. PERIODO SUBVENCIONABLE'!I127</f>
        <v>0</v>
      </c>
      <c r="X71" s="393">
        <f>' PTO. PERIODO SUBVENCIONABLE'!J127</f>
        <v>0</v>
      </c>
      <c r="Y71" s="289" t="str">
        <f t="shared" si="6"/>
        <v/>
      </c>
    </row>
    <row r="72" spans="1:25" s="1" customFormat="1" ht="18.75" x14ac:dyDescent="0.2">
      <c r="A72" s="58"/>
      <c r="B72" s="31" t="s">
        <v>204</v>
      </c>
      <c r="C72" s="31"/>
      <c r="D72" s="31"/>
      <c r="E72" s="31"/>
      <c r="F72" s="31"/>
      <c r="G72" s="90"/>
      <c r="H72" s="90"/>
      <c r="I72" s="90"/>
      <c r="J72" s="90"/>
      <c r="K72" s="90"/>
      <c r="L72" s="207"/>
      <c r="M72" s="90"/>
      <c r="N72" s="90"/>
      <c r="P72" s="80"/>
      <c r="Q72" s="392">
        <f>' PTO. PERIODO SUBVENCIONABLE'!C128</f>
        <v>0</v>
      </c>
      <c r="R72" s="687">
        <f>' PTO. PERIODO SUBVENCIONABLE'!D128</f>
        <v>0</v>
      </c>
      <c r="S72" s="688"/>
      <c r="T72" s="688"/>
      <c r="U72" s="689"/>
      <c r="V72" s="93"/>
      <c r="W72" s="393">
        <f>' PTO. PERIODO SUBVENCIONABLE'!I128</f>
        <v>0</v>
      </c>
      <c r="X72" s="393">
        <f>' PTO. PERIODO SUBVENCIONABLE'!J128</f>
        <v>0</v>
      </c>
      <c r="Y72" s="289" t="str">
        <f t="shared" si="6"/>
        <v/>
      </c>
    </row>
    <row r="73" spans="1:25" s="1" customFormat="1" ht="17.25" x14ac:dyDescent="0.2">
      <c r="A73" s="53"/>
      <c r="B73" s="482" t="s">
        <v>7</v>
      </c>
      <c r="C73" s="483"/>
      <c r="D73" s="483"/>
      <c r="E73" s="483"/>
      <c r="F73" s="483"/>
      <c r="G73" s="483"/>
      <c r="H73" s="483"/>
      <c r="I73" s="484"/>
      <c r="J73" s="428">
        <f>SUM(J74:J77)</f>
        <v>0</v>
      </c>
      <c r="K73" s="209">
        <f>SUM(K74:K77)</f>
        <v>0</v>
      </c>
      <c r="L73" s="207"/>
      <c r="M73" s="442">
        <f>' PTO. PERIODO SUBVENCIONABLE'!K70</f>
        <v>0</v>
      </c>
      <c r="N73" s="347">
        <f>' PTO. PERIODO SUBVENCIONABLE'!L70</f>
        <v>0</v>
      </c>
      <c r="P73" s="80"/>
      <c r="Q73" s="392">
        <f>' PTO. PERIODO SUBVENCIONABLE'!C129</f>
        <v>0</v>
      </c>
      <c r="R73" s="687">
        <f>' PTO. PERIODO SUBVENCIONABLE'!D129</f>
        <v>0</v>
      </c>
      <c r="S73" s="688"/>
      <c r="T73" s="688"/>
      <c r="U73" s="689"/>
      <c r="V73" s="93"/>
      <c r="W73" s="393">
        <f>' PTO. PERIODO SUBVENCIONABLE'!I129</f>
        <v>0</v>
      </c>
      <c r="X73" s="393">
        <f>' PTO. PERIODO SUBVENCIONABLE'!J129</f>
        <v>0</v>
      </c>
      <c r="Y73" s="289" t="str">
        <f t="shared" si="6"/>
        <v/>
      </c>
    </row>
    <row r="74" spans="1:25" s="1" customFormat="1" ht="15.75" x14ac:dyDescent="0.2">
      <c r="A74" s="34"/>
      <c r="B74" s="479">
        <f>'PRESUPUESTO TOTAL'!C73</f>
        <v>0</v>
      </c>
      <c r="C74" s="480"/>
      <c r="D74" s="480"/>
      <c r="E74" s="480"/>
      <c r="F74" s="480"/>
      <c r="G74" s="480"/>
      <c r="H74" s="480"/>
      <c r="I74" s="481"/>
      <c r="J74" s="437">
        <f>'PRESUPUESTO TOTAL'!K73</f>
        <v>0</v>
      </c>
      <c r="K74" s="287">
        <f>'PRESUPUESTO TOTAL'!L73</f>
        <v>0</v>
      </c>
      <c r="L74" s="207" t="str">
        <f t="shared" ref="L74:L77" si="7">IF(J74&gt;K74,"E","")</f>
        <v/>
      </c>
      <c r="M74" s="438">
        <f>' PTO. PERIODO SUBVENCIONABLE'!K71</f>
        <v>0</v>
      </c>
      <c r="N74" s="348">
        <f>' PTO. PERIODO SUBVENCIONABLE'!L71</f>
        <v>0</v>
      </c>
      <c r="P74" s="80"/>
      <c r="Q74" s="94"/>
      <c r="R74" s="94"/>
      <c r="S74" s="94"/>
      <c r="T74" s="94"/>
      <c r="U74" s="94"/>
      <c r="V74" s="94"/>
      <c r="W74" s="94"/>
      <c r="X74" s="94"/>
      <c r="Y74" s="81"/>
    </row>
    <row r="75" spans="1:25" s="1" customFormat="1" ht="12.75" customHeight="1" x14ac:dyDescent="0.2">
      <c r="A75" s="63"/>
      <c r="B75" s="479">
        <f>'PRESUPUESTO TOTAL'!C74</f>
        <v>0</v>
      </c>
      <c r="C75" s="480"/>
      <c r="D75" s="480"/>
      <c r="E75" s="480"/>
      <c r="F75" s="480"/>
      <c r="G75" s="480"/>
      <c r="H75" s="480"/>
      <c r="I75" s="481"/>
      <c r="J75" s="437">
        <f>'PRESUPUESTO TOTAL'!K74</f>
        <v>0</v>
      </c>
      <c r="K75" s="287">
        <f>'PRESUPUESTO TOTAL'!L74</f>
        <v>0</v>
      </c>
      <c r="L75" s="207" t="str">
        <f t="shared" si="7"/>
        <v/>
      </c>
      <c r="M75" s="438">
        <f>' PTO. PERIODO SUBVENCIONABLE'!K72</f>
        <v>0</v>
      </c>
      <c r="N75" s="348">
        <f>' PTO. PERIODO SUBVENCIONABLE'!L72</f>
        <v>0</v>
      </c>
      <c r="P75" s="101"/>
      <c r="Q75" s="31" t="s">
        <v>98</v>
      </c>
      <c r="R75" s="90"/>
      <c r="S75" s="90"/>
      <c r="T75" s="90"/>
      <c r="U75" s="90"/>
      <c r="V75" s="90"/>
      <c r="W75" s="292" t="s">
        <v>91</v>
      </c>
      <c r="X75" s="292" t="s">
        <v>153</v>
      </c>
      <c r="Y75" s="102"/>
    </row>
    <row r="76" spans="1:25" s="1" customFormat="1" ht="12.75" customHeight="1" x14ac:dyDescent="0.2">
      <c r="A76" s="63"/>
      <c r="B76" s="479">
        <f>'PRESUPUESTO TOTAL'!C75</f>
        <v>0</v>
      </c>
      <c r="C76" s="480"/>
      <c r="D76" s="480"/>
      <c r="E76" s="480"/>
      <c r="F76" s="480"/>
      <c r="G76" s="480"/>
      <c r="H76" s="480"/>
      <c r="I76" s="481"/>
      <c r="J76" s="437">
        <f>'PRESUPUESTO TOTAL'!K75</f>
        <v>0</v>
      </c>
      <c r="K76" s="287">
        <f>'PRESUPUESTO TOTAL'!L75</f>
        <v>0</v>
      </c>
      <c r="L76" s="207" t="str">
        <f t="shared" si="7"/>
        <v/>
      </c>
      <c r="M76" s="438">
        <f>' PTO. PERIODO SUBVENCIONABLE'!K73</f>
        <v>0</v>
      </c>
      <c r="N76" s="348">
        <f>' PTO. PERIODO SUBVENCIONABLE'!L73</f>
        <v>0</v>
      </c>
      <c r="P76" s="80"/>
      <c r="Q76" s="91" t="s">
        <v>7</v>
      </c>
      <c r="R76" s="91" t="s">
        <v>27</v>
      </c>
      <c r="S76" s="103"/>
      <c r="T76" s="103"/>
      <c r="U76" s="96"/>
      <c r="V76" s="89"/>
      <c r="W76" s="95">
        <f>SUM(W77:W82)</f>
        <v>0</v>
      </c>
      <c r="X76" s="95">
        <f>SUM(X77:X82)</f>
        <v>0</v>
      </c>
      <c r="Y76" s="81"/>
    </row>
    <row r="77" spans="1:25" s="1" customFormat="1" ht="12.75" customHeight="1" x14ac:dyDescent="0.2">
      <c r="A77" s="63"/>
      <c r="B77" s="479">
        <f>'PRESUPUESTO TOTAL'!C76</f>
        <v>0</v>
      </c>
      <c r="C77" s="480"/>
      <c r="D77" s="480"/>
      <c r="E77" s="480"/>
      <c r="F77" s="480"/>
      <c r="G77" s="480"/>
      <c r="H77" s="480"/>
      <c r="I77" s="481"/>
      <c r="J77" s="437">
        <f>'PRESUPUESTO TOTAL'!K76</f>
        <v>0</v>
      </c>
      <c r="K77" s="287">
        <f>'PRESUPUESTO TOTAL'!L76</f>
        <v>0</v>
      </c>
      <c r="L77" s="207" t="str">
        <f t="shared" si="7"/>
        <v/>
      </c>
      <c r="M77" s="438">
        <f>' PTO. PERIODO SUBVENCIONABLE'!K74</f>
        <v>0</v>
      </c>
      <c r="N77" s="348">
        <f>' PTO. PERIODO SUBVENCIONABLE'!L74</f>
        <v>0</v>
      </c>
      <c r="P77" s="80"/>
      <c r="Q77" s="162" t="s">
        <v>211</v>
      </c>
      <c r="R77" s="162" t="s">
        <v>128</v>
      </c>
      <c r="S77" s="163"/>
      <c r="T77" s="163"/>
      <c r="U77" s="164"/>
      <c r="V77" s="89"/>
      <c r="W77" s="393">
        <f>' PTO. PERIODO SUBVENCIONABLE'!I133</f>
        <v>0</v>
      </c>
      <c r="X77" s="393">
        <f>' PTO. PERIODO SUBVENCIONABLE'!J133</f>
        <v>0</v>
      </c>
      <c r="Y77" s="289" t="str">
        <f>IF(X77&lt;W77,"ERROR","")</f>
        <v/>
      </c>
    </row>
    <row r="78" spans="1:25" s="1" customFormat="1" ht="12.75" customHeight="1" x14ac:dyDescent="0.2">
      <c r="A78" s="63"/>
      <c r="B78" s="97"/>
      <c r="C78" s="97"/>
      <c r="D78" s="97"/>
      <c r="E78" s="97"/>
      <c r="F78" s="97"/>
      <c r="G78" s="97"/>
      <c r="H78" s="97"/>
      <c r="I78" s="97"/>
      <c r="J78" s="97"/>
      <c r="K78" s="97"/>
      <c r="L78" s="207"/>
      <c r="M78" s="94"/>
      <c r="N78" s="94"/>
      <c r="P78" s="80"/>
      <c r="Q78" s="392">
        <f>' PTO. PERIODO SUBVENCIONABLE'!C134</f>
        <v>0</v>
      </c>
      <c r="R78" s="687">
        <f>' PTO. PERIODO SUBVENCIONABLE'!D134</f>
        <v>0</v>
      </c>
      <c r="S78" s="688"/>
      <c r="T78" s="688"/>
      <c r="U78" s="689"/>
      <c r="V78" s="89"/>
      <c r="W78" s="393">
        <f>' PTO. PERIODO SUBVENCIONABLE'!I134</f>
        <v>0</v>
      </c>
      <c r="X78" s="393">
        <f>' PTO. PERIODO SUBVENCIONABLE'!J134</f>
        <v>0</v>
      </c>
      <c r="Y78" s="289" t="str">
        <f t="shared" ref="Y78:Y82" si="8">IF(X78&lt;W78,"ERROR","")</f>
        <v/>
      </c>
    </row>
    <row r="79" spans="1:25" s="1" customFormat="1" ht="12.75" customHeight="1" x14ac:dyDescent="0.2">
      <c r="A79" s="63"/>
      <c r="B79" s="31" t="s">
        <v>206</v>
      </c>
      <c r="C79" s="31"/>
      <c r="D79" s="31"/>
      <c r="E79" s="31"/>
      <c r="F79" s="31"/>
      <c r="G79" s="90"/>
      <c r="H79" s="90"/>
      <c r="I79" s="90"/>
      <c r="J79" s="90"/>
      <c r="K79" s="90"/>
      <c r="L79" s="207"/>
      <c r="M79" s="90"/>
      <c r="N79" s="90"/>
      <c r="P79" s="80"/>
      <c r="Q79" s="392">
        <f>' PTO. PERIODO SUBVENCIONABLE'!C135</f>
        <v>0</v>
      </c>
      <c r="R79" s="687">
        <f>' PTO. PERIODO SUBVENCIONABLE'!D135</f>
        <v>0</v>
      </c>
      <c r="S79" s="688"/>
      <c r="T79" s="688"/>
      <c r="U79" s="689"/>
      <c r="V79" s="89"/>
      <c r="W79" s="393">
        <f>' PTO. PERIODO SUBVENCIONABLE'!I135</f>
        <v>0</v>
      </c>
      <c r="X79" s="393">
        <f>' PTO. PERIODO SUBVENCIONABLE'!J135</f>
        <v>0</v>
      </c>
      <c r="Y79" s="289" t="str">
        <f t="shared" si="8"/>
        <v/>
      </c>
    </row>
    <row r="80" spans="1:25" s="1" customFormat="1" ht="17.25" x14ac:dyDescent="0.2">
      <c r="A80" s="53"/>
      <c r="B80" s="482" t="s">
        <v>7</v>
      </c>
      <c r="C80" s="483"/>
      <c r="D80" s="483"/>
      <c r="E80" s="483"/>
      <c r="F80" s="483"/>
      <c r="G80" s="483"/>
      <c r="H80" s="483"/>
      <c r="I80" s="484"/>
      <c r="J80" s="428">
        <f>SUM(J81:J84)</f>
        <v>0</v>
      </c>
      <c r="K80" s="209">
        <f>SUM(K81:K84)</f>
        <v>0</v>
      </c>
      <c r="L80" s="207"/>
      <c r="M80" s="442">
        <f>' PTO. PERIODO SUBVENCIONABLE'!K77</f>
        <v>0</v>
      </c>
      <c r="N80" s="347">
        <f>' PTO. PERIODO SUBVENCIONABLE'!L77</f>
        <v>0</v>
      </c>
      <c r="P80" s="80"/>
      <c r="Q80" s="392">
        <f>' PTO. PERIODO SUBVENCIONABLE'!C136</f>
        <v>0</v>
      </c>
      <c r="R80" s="687">
        <f>' PTO. PERIODO SUBVENCIONABLE'!D136</f>
        <v>0</v>
      </c>
      <c r="S80" s="688"/>
      <c r="T80" s="688"/>
      <c r="U80" s="689"/>
      <c r="V80" s="93"/>
      <c r="W80" s="393">
        <f>' PTO. PERIODO SUBVENCIONABLE'!I136</f>
        <v>0</v>
      </c>
      <c r="X80" s="393">
        <f>' PTO. PERIODO SUBVENCIONABLE'!J136</f>
        <v>0</v>
      </c>
      <c r="Y80" s="289" t="str">
        <f t="shared" si="8"/>
        <v/>
      </c>
    </row>
    <row r="81" spans="1:29" s="1" customFormat="1" ht="17.25" x14ac:dyDescent="0.2">
      <c r="A81" s="63"/>
      <c r="B81" s="479">
        <f>'PRESUPUESTO TOTAL'!C80</f>
        <v>0</v>
      </c>
      <c r="C81" s="480"/>
      <c r="D81" s="480"/>
      <c r="E81" s="480"/>
      <c r="F81" s="480"/>
      <c r="G81" s="480"/>
      <c r="H81" s="480"/>
      <c r="I81" s="481"/>
      <c r="J81" s="437">
        <f>'PRESUPUESTO TOTAL'!K80</f>
        <v>0</v>
      </c>
      <c r="K81" s="287">
        <f>'PRESUPUESTO TOTAL'!L80</f>
        <v>0</v>
      </c>
      <c r="L81" s="207" t="str">
        <f t="shared" ref="L81:L84" si="9">IF(J81&gt;K81,"E","")</f>
        <v/>
      </c>
      <c r="M81" s="438">
        <f>' PTO. PERIODO SUBVENCIONABLE'!K78</f>
        <v>0</v>
      </c>
      <c r="N81" s="348">
        <f>' PTO. PERIODO SUBVENCIONABLE'!L78</f>
        <v>0</v>
      </c>
      <c r="P81" s="80"/>
      <c r="Q81" s="392">
        <f>' PTO. PERIODO SUBVENCIONABLE'!C137</f>
        <v>0</v>
      </c>
      <c r="R81" s="687">
        <f>' PTO. PERIODO SUBVENCIONABLE'!D137</f>
        <v>0</v>
      </c>
      <c r="S81" s="688"/>
      <c r="T81" s="688"/>
      <c r="U81" s="689"/>
      <c r="V81" s="93"/>
      <c r="W81" s="393">
        <f>' PTO. PERIODO SUBVENCIONABLE'!I137</f>
        <v>0</v>
      </c>
      <c r="X81" s="393">
        <f>' PTO. PERIODO SUBVENCIONABLE'!J137</f>
        <v>0</v>
      </c>
      <c r="Y81" s="289" t="str">
        <f t="shared" si="8"/>
        <v/>
      </c>
    </row>
    <row r="82" spans="1:29" s="1" customFormat="1" ht="18.75" customHeight="1" x14ac:dyDescent="0.2">
      <c r="A82" s="20"/>
      <c r="B82" s="479">
        <f>'PRESUPUESTO TOTAL'!C81</f>
        <v>0</v>
      </c>
      <c r="C82" s="480"/>
      <c r="D82" s="480"/>
      <c r="E82" s="480"/>
      <c r="F82" s="480"/>
      <c r="G82" s="480"/>
      <c r="H82" s="480"/>
      <c r="I82" s="481"/>
      <c r="J82" s="437">
        <f>'PRESUPUESTO TOTAL'!K81</f>
        <v>0</v>
      </c>
      <c r="K82" s="287">
        <f>'PRESUPUESTO TOTAL'!L81</f>
        <v>0</v>
      </c>
      <c r="L82" s="207" t="str">
        <f t="shared" si="9"/>
        <v/>
      </c>
      <c r="M82" s="438">
        <f>' PTO. PERIODO SUBVENCIONABLE'!K79</f>
        <v>0</v>
      </c>
      <c r="N82" s="348">
        <f>' PTO. PERIODO SUBVENCIONABLE'!L79</f>
        <v>0</v>
      </c>
      <c r="P82" s="104"/>
      <c r="Q82" s="392">
        <f>' PTO. PERIODO SUBVENCIONABLE'!C138</f>
        <v>0</v>
      </c>
      <c r="R82" s="687">
        <f>' PTO. PERIODO SUBVENCIONABLE'!D138</f>
        <v>0</v>
      </c>
      <c r="S82" s="688"/>
      <c r="T82" s="688"/>
      <c r="U82" s="689"/>
      <c r="V82" s="93"/>
      <c r="W82" s="393">
        <f>' PTO. PERIODO SUBVENCIONABLE'!I138</f>
        <v>0</v>
      </c>
      <c r="X82" s="393">
        <f>' PTO. PERIODO SUBVENCIONABLE'!J138</f>
        <v>0</v>
      </c>
      <c r="Y82" s="289" t="str">
        <f t="shared" si="8"/>
        <v/>
      </c>
    </row>
    <row r="83" spans="1:29" s="1" customFormat="1" x14ac:dyDescent="0.2">
      <c r="B83" s="479">
        <f>'PRESUPUESTO TOTAL'!C82</f>
        <v>0</v>
      </c>
      <c r="C83" s="480"/>
      <c r="D83" s="480"/>
      <c r="E83" s="480"/>
      <c r="F83" s="480"/>
      <c r="G83" s="480"/>
      <c r="H83" s="480"/>
      <c r="I83" s="481"/>
      <c r="J83" s="437">
        <f>'PRESUPUESTO TOTAL'!K82</f>
        <v>0</v>
      </c>
      <c r="K83" s="287">
        <f>'PRESUPUESTO TOTAL'!L82</f>
        <v>0</v>
      </c>
      <c r="L83" s="207" t="str">
        <f t="shared" si="9"/>
        <v/>
      </c>
      <c r="M83" s="438">
        <f>' PTO. PERIODO SUBVENCIONABLE'!K80</f>
        <v>0</v>
      </c>
      <c r="N83" s="348">
        <f>' PTO. PERIODO SUBVENCIONABLE'!L80</f>
        <v>0</v>
      </c>
      <c r="P83" s="80"/>
      <c r="Q83" s="281" t="str">
        <f>IF(Y83&gt;0,"ERROR: EL IMPORTE DE AYUDAS CONCEDIDAS NO PUEDE SUPERAR EL DE AYUDAS SOLICITADAS","")</f>
        <v/>
      </c>
      <c r="R83" s="94"/>
      <c r="S83" s="94"/>
      <c r="T83" s="94"/>
      <c r="U83" s="94"/>
      <c r="V83" s="94"/>
      <c r="W83" s="94"/>
      <c r="X83" s="94"/>
      <c r="Y83" s="290">
        <f>COUNTIF(Y68:Y82,"ERROR")</f>
        <v>0</v>
      </c>
    </row>
    <row r="84" spans="1:29" s="1" customFormat="1" ht="17.25" x14ac:dyDescent="0.2">
      <c r="B84" s="479">
        <f>'PRESUPUESTO TOTAL'!C83</f>
        <v>0</v>
      </c>
      <c r="C84" s="480"/>
      <c r="D84" s="480"/>
      <c r="E84" s="480"/>
      <c r="F84" s="480"/>
      <c r="G84" s="480"/>
      <c r="H84" s="480"/>
      <c r="I84" s="481"/>
      <c r="J84" s="437">
        <f>'PRESUPUESTO TOTAL'!K83</f>
        <v>0</v>
      </c>
      <c r="K84" s="287">
        <f>'PRESUPUESTO TOTAL'!L83</f>
        <v>0</v>
      </c>
      <c r="L84" s="207" t="str">
        <f t="shared" si="9"/>
        <v/>
      </c>
      <c r="M84" s="438">
        <f>' PTO. PERIODO SUBVENCIONABLE'!K81</f>
        <v>0</v>
      </c>
      <c r="N84" s="348">
        <f>' PTO. PERIODO SUBVENCIONABLE'!L81</f>
        <v>0</v>
      </c>
      <c r="P84" s="101"/>
      <c r="Q84" s="31" t="s">
        <v>152</v>
      </c>
      <c r="R84" s="90"/>
      <c r="S84" s="90"/>
      <c r="T84" s="90"/>
      <c r="U84" s="90"/>
      <c r="V84" s="89"/>
      <c r="W84" s="90"/>
      <c r="X84" s="90"/>
      <c r="Y84" s="102"/>
    </row>
    <row r="85" spans="1:29" s="1" customFormat="1" ht="17.25" x14ac:dyDescent="0.2">
      <c r="B85" s="97"/>
      <c r="C85" s="97"/>
      <c r="D85" s="97"/>
      <c r="E85" s="97"/>
      <c r="F85" s="97"/>
      <c r="G85" s="97"/>
      <c r="H85" s="97"/>
      <c r="I85" s="97"/>
      <c r="J85" s="97"/>
      <c r="K85" s="97"/>
      <c r="L85" s="207"/>
      <c r="M85" s="94"/>
      <c r="N85" s="94"/>
      <c r="P85" s="80"/>
      <c r="Q85" s="91" t="s">
        <v>7</v>
      </c>
      <c r="R85" s="91" t="s">
        <v>27</v>
      </c>
      <c r="S85" s="103"/>
      <c r="T85" s="103"/>
      <c r="U85" s="96"/>
      <c r="V85" s="93"/>
      <c r="W85" s="102"/>
      <c r="X85" s="95">
        <f>SUM(X86:X91)</f>
        <v>0</v>
      </c>
      <c r="Y85" s="81"/>
    </row>
    <row r="86" spans="1:29" s="1" customFormat="1" ht="17.25" x14ac:dyDescent="0.2">
      <c r="B86" s="500" t="s">
        <v>205</v>
      </c>
      <c r="C86" s="500"/>
      <c r="D86" s="500"/>
      <c r="E86" s="500"/>
      <c r="F86" s="500"/>
      <c r="G86" s="500"/>
      <c r="H86" s="500"/>
      <c r="I86" s="500"/>
      <c r="J86" s="500"/>
      <c r="K86" s="500"/>
      <c r="L86" s="207"/>
      <c r="M86" s="90"/>
      <c r="N86" s="90"/>
      <c r="P86" s="80"/>
      <c r="Q86" s="156" t="s">
        <v>212</v>
      </c>
      <c r="R86" s="687">
        <f>' PTO. PERIODO SUBVENCIONABLE'!D142</f>
        <v>0</v>
      </c>
      <c r="S86" s="688"/>
      <c r="T86" s="688"/>
      <c r="U86" s="689"/>
      <c r="V86" s="93"/>
      <c r="W86" s="102"/>
      <c r="X86" s="393">
        <f>' PTO. PERIODO SUBVENCIONABLE'!J142</f>
        <v>0</v>
      </c>
      <c r="Y86" s="81"/>
    </row>
    <row r="87" spans="1:29" s="1" customFormat="1" ht="17.25" x14ac:dyDescent="0.2">
      <c r="B87" s="482" t="s">
        <v>7</v>
      </c>
      <c r="C87" s="483"/>
      <c r="D87" s="483"/>
      <c r="E87" s="483"/>
      <c r="F87" s="483"/>
      <c r="G87" s="483"/>
      <c r="H87" s="483"/>
      <c r="I87" s="484"/>
      <c r="J87" s="428">
        <f>SUM(J88:J91)</f>
        <v>0</v>
      </c>
      <c r="K87" s="209">
        <f>SUM(K88:K91)</f>
        <v>0</v>
      </c>
      <c r="L87" s="207"/>
      <c r="M87" s="442">
        <f>' PTO. PERIODO SUBVENCIONABLE'!K84</f>
        <v>0</v>
      </c>
      <c r="N87" s="347">
        <f>' PTO. PERIODO SUBVENCIONABLE'!L84</f>
        <v>0</v>
      </c>
      <c r="P87" s="80"/>
      <c r="Q87" s="156" t="s">
        <v>154</v>
      </c>
      <c r="R87" s="687">
        <f>' PTO. PERIODO SUBVENCIONABLE'!D143</f>
        <v>0</v>
      </c>
      <c r="S87" s="688"/>
      <c r="T87" s="688"/>
      <c r="U87" s="689"/>
      <c r="V87" s="93"/>
      <c r="W87" s="102"/>
      <c r="X87" s="393">
        <f>' PTO. PERIODO SUBVENCIONABLE'!J143</f>
        <v>0</v>
      </c>
      <c r="Y87" s="81"/>
    </row>
    <row r="88" spans="1:29" s="1" customFormat="1" ht="17.25" x14ac:dyDescent="0.2">
      <c r="B88" s="479">
        <f>'PRESUPUESTO TOTAL'!C87</f>
        <v>0</v>
      </c>
      <c r="C88" s="480"/>
      <c r="D88" s="480"/>
      <c r="E88" s="480"/>
      <c r="F88" s="480"/>
      <c r="G88" s="480"/>
      <c r="H88" s="480"/>
      <c r="I88" s="481"/>
      <c r="J88" s="437">
        <f>'PRESUPUESTO TOTAL'!K87</f>
        <v>0</v>
      </c>
      <c r="K88" s="287">
        <f>'PRESUPUESTO TOTAL'!L87</f>
        <v>0</v>
      </c>
      <c r="L88" s="207" t="str">
        <f t="shared" ref="L88:L91" si="10">IF(J88&gt;K88,"E","")</f>
        <v/>
      </c>
      <c r="M88" s="438">
        <f>' PTO. PERIODO SUBVENCIONABLE'!K85</f>
        <v>0</v>
      </c>
      <c r="N88" s="348">
        <f>' PTO. PERIODO SUBVENCIONABLE'!L85</f>
        <v>0</v>
      </c>
      <c r="P88" s="80"/>
      <c r="Q88" s="392">
        <f>' PTO. PERIODO SUBVENCIONABLE'!C144</f>
        <v>0</v>
      </c>
      <c r="R88" s="687">
        <f>' PTO. PERIODO SUBVENCIONABLE'!D144</f>
        <v>0</v>
      </c>
      <c r="S88" s="688"/>
      <c r="T88" s="688"/>
      <c r="U88" s="689"/>
      <c r="V88" s="93"/>
      <c r="W88" s="102"/>
      <c r="X88" s="393">
        <f>' PTO. PERIODO SUBVENCIONABLE'!J144</f>
        <v>0</v>
      </c>
      <c r="Y88" s="81"/>
    </row>
    <row r="89" spans="1:29" s="1" customFormat="1" ht="17.25" x14ac:dyDescent="0.2">
      <c r="B89" s="479">
        <f>'PRESUPUESTO TOTAL'!C88</f>
        <v>0</v>
      </c>
      <c r="C89" s="480"/>
      <c r="D89" s="480"/>
      <c r="E89" s="480"/>
      <c r="F89" s="480"/>
      <c r="G89" s="480"/>
      <c r="H89" s="480"/>
      <c r="I89" s="481"/>
      <c r="J89" s="437">
        <f>'PRESUPUESTO TOTAL'!K88</f>
        <v>0</v>
      </c>
      <c r="K89" s="287">
        <f>'PRESUPUESTO TOTAL'!L88</f>
        <v>0</v>
      </c>
      <c r="L89" s="207" t="str">
        <f t="shared" si="10"/>
        <v/>
      </c>
      <c r="M89" s="438">
        <f>' PTO. PERIODO SUBVENCIONABLE'!K86</f>
        <v>0</v>
      </c>
      <c r="N89" s="348">
        <f>' PTO. PERIODO SUBVENCIONABLE'!L86</f>
        <v>0</v>
      </c>
      <c r="P89" s="80"/>
      <c r="Q89" s="392">
        <f>' PTO. PERIODO SUBVENCIONABLE'!C145</f>
        <v>0</v>
      </c>
      <c r="R89" s="687">
        <f>' PTO. PERIODO SUBVENCIONABLE'!D145</f>
        <v>0</v>
      </c>
      <c r="S89" s="688"/>
      <c r="T89" s="688"/>
      <c r="U89" s="689"/>
      <c r="V89" s="93"/>
      <c r="W89" s="102"/>
      <c r="X89" s="393">
        <f>' PTO. PERIODO SUBVENCIONABLE'!J145</f>
        <v>0</v>
      </c>
      <c r="Y89" s="81"/>
    </row>
    <row r="90" spans="1:29" s="1" customFormat="1" ht="17.25" x14ac:dyDescent="0.2">
      <c r="B90" s="479">
        <f>'PRESUPUESTO TOTAL'!C89</f>
        <v>0</v>
      </c>
      <c r="C90" s="480"/>
      <c r="D90" s="480"/>
      <c r="E90" s="480"/>
      <c r="F90" s="480"/>
      <c r="G90" s="480"/>
      <c r="H90" s="480"/>
      <c r="I90" s="481"/>
      <c r="J90" s="437">
        <f>'PRESUPUESTO TOTAL'!K89</f>
        <v>0</v>
      </c>
      <c r="K90" s="287">
        <f>'PRESUPUESTO TOTAL'!L89</f>
        <v>0</v>
      </c>
      <c r="L90" s="207" t="str">
        <f t="shared" si="10"/>
        <v/>
      </c>
      <c r="M90" s="438">
        <f>' PTO. PERIODO SUBVENCIONABLE'!K87</f>
        <v>0</v>
      </c>
      <c r="N90" s="348">
        <f>' PTO. PERIODO SUBVENCIONABLE'!L87</f>
        <v>0</v>
      </c>
      <c r="P90" s="80"/>
      <c r="Q90" s="392">
        <f>' PTO. PERIODO SUBVENCIONABLE'!C146</f>
        <v>0</v>
      </c>
      <c r="R90" s="687">
        <f>' PTO. PERIODO SUBVENCIONABLE'!D146</f>
        <v>0</v>
      </c>
      <c r="S90" s="688"/>
      <c r="T90" s="688"/>
      <c r="U90" s="689"/>
      <c r="V90" s="93"/>
      <c r="W90" s="102"/>
      <c r="X90" s="393">
        <f>' PTO. PERIODO SUBVENCIONABLE'!J146</f>
        <v>0</v>
      </c>
      <c r="Y90" s="81"/>
    </row>
    <row r="91" spans="1:29" s="265" customFormat="1" ht="15.75" customHeight="1" x14ac:dyDescent="0.2">
      <c r="B91" s="479">
        <f>'PRESUPUESTO TOTAL'!C90</f>
        <v>0</v>
      </c>
      <c r="C91" s="480"/>
      <c r="D91" s="480"/>
      <c r="E91" s="480"/>
      <c r="F91" s="480"/>
      <c r="G91" s="480"/>
      <c r="H91" s="480"/>
      <c r="I91" s="481"/>
      <c r="J91" s="437">
        <f>'PRESUPUESTO TOTAL'!K90</f>
        <v>0</v>
      </c>
      <c r="K91" s="287">
        <f>'PRESUPUESTO TOTAL'!L90</f>
        <v>0</v>
      </c>
      <c r="L91" s="207" t="str">
        <f t="shared" si="10"/>
        <v/>
      </c>
      <c r="M91" s="438">
        <f>' PTO. PERIODO SUBVENCIONABLE'!K88</f>
        <v>0</v>
      </c>
      <c r="N91" s="348">
        <f>' PTO. PERIODO SUBVENCIONABLE'!L88</f>
        <v>0</v>
      </c>
      <c r="O91" s="223"/>
      <c r="P91" s="104"/>
      <c r="Q91" s="392">
        <f>' PTO. PERIODO SUBVENCIONABLE'!C147</f>
        <v>0</v>
      </c>
      <c r="R91" s="687">
        <f>' PTO. PERIODO SUBVENCIONABLE'!D147</f>
        <v>0</v>
      </c>
      <c r="S91" s="688"/>
      <c r="T91" s="688"/>
      <c r="U91" s="689"/>
      <c r="V91" s="89"/>
      <c r="W91" s="102"/>
      <c r="X91" s="393">
        <f>' PTO. PERIODO SUBVENCIONABLE'!J147</f>
        <v>0</v>
      </c>
      <c r="Y91" s="105"/>
    </row>
    <row r="92" spans="1:29" x14ac:dyDescent="0.2">
      <c r="A92" s="1"/>
      <c r="B92" s="97"/>
      <c r="C92" s="97"/>
      <c r="D92" s="97"/>
      <c r="E92" s="97"/>
      <c r="F92" s="97"/>
      <c r="G92" s="97"/>
      <c r="H92" s="97"/>
      <c r="I92" s="97"/>
      <c r="J92" s="97"/>
      <c r="K92" s="97"/>
      <c r="L92" s="207"/>
      <c r="M92" s="94"/>
      <c r="N92" s="94"/>
      <c r="P92" s="82"/>
      <c r="Q92" s="83"/>
      <c r="R92" s="83"/>
      <c r="S92" s="83"/>
      <c r="T92" s="83"/>
      <c r="U92" s="83"/>
      <c r="V92" s="83"/>
      <c r="W92" s="83"/>
      <c r="X92" s="83"/>
      <c r="Y92" s="84"/>
      <c r="Z92" s="19"/>
      <c r="AA92" s="19"/>
      <c r="AB92" s="19"/>
      <c r="AC92" s="19"/>
    </row>
    <row r="93" spans="1:29" s="265" customFormat="1" ht="15.75" customHeight="1" x14ac:dyDescent="0.2">
      <c r="A93" s="223"/>
      <c r="B93" s="94"/>
      <c r="C93" s="94"/>
      <c r="D93" s="94"/>
      <c r="E93" s="94"/>
      <c r="F93" s="94"/>
      <c r="G93" s="94"/>
      <c r="H93" s="94"/>
      <c r="I93" s="94"/>
      <c r="J93" s="94"/>
      <c r="K93" s="94"/>
      <c r="L93" s="207"/>
      <c r="M93" s="90"/>
      <c r="N93" s="90"/>
      <c r="O93" s="223"/>
      <c r="P93" s="106"/>
      <c r="Q93" s="106"/>
      <c r="R93" s="106"/>
      <c r="S93" s="106"/>
      <c r="T93" s="106"/>
      <c r="U93" s="106"/>
      <c r="V93" s="106"/>
      <c r="W93" s="106"/>
      <c r="X93" s="106"/>
      <c r="Y93" s="106"/>
    </row>
    <row r="94" spans="1:29" s="327" customFormat="1" ht="15.75" customHeight="1" x14ac:dyDescent="0.2">
      <c r="A94" s="361"/>
      <c r="B94" s="361"/>
      <c r="C94" s="372"/>
      <c r="D94" s="372"/>
      <c r="E94" s="372"/>
      <c r="F94" s="372"/>
      <c r="G94" s="372"/>
      <c r="H94" s="372" t="s">
        <v>4</v>
      </c>
      <c r="I94" s="372"/>
      <c r="J94" s="429">
        <f>SUM(J87,J80,J73,J68,J63,J56,J46,J36,J26,J19)</f>
        <v>0</v>
      </c>
      <c r="K94" s="50">
        <f>SUM(K87,K80,K73,K68,K63,K56,K46,K36,K26,K19)</f>
        <v>0</v>
      </c>
      <c r="M94" s="429">
        <f>SUM(M87,M80,M73,M68,M63,M56,M46,M36,M26,M19)</f>
        <v>0</v>
      </c>
      <c r="N94" s="50">
        <f>SUM(N87,N80,N73,N68,N63,N56,N46,N36,N26,N19)</f>
        <v>0</v>
      </c>
      <c r="O94" s="235"/>
      <c r="P94" s="18"/>
      <c r="Q94" s="486" t="s">
        <v>8</v>
      </c>
      <c r="R94" s="486"/>
      <c r="S94" s="486"/>
      <c r="T94" s="486"/>
      <c r="U94" s="486"/>
      <c r="V94" s="372"/>
      <c r="W94" s="64"/>
      <c r="X94" s="157">
        <f>SUM(X45,X76,X85,X67,X59,X51)</f>
        <v>0</v>
      </c>
      <c r="Y94" s="18"/>
    </row>
    <row r="95" spans="1:29" s="330" customFormat="1" ht="14.25" x14ac:dyDescent="0.2">
      <c r="N95" s="327"/>
      <c r="O95" s="366"/>
    </row>
    <row r="96" spans="1:29" s="330" customFormat="1" ht="15" customHeight="1" x14ac:dyDescent="0.2">
      <c r="B96" s="331"/>
      <c r="C96" s="331"/>
      <c r="D96" s="331"/>
      <c r="E96" s="331"/>
      <c r="F96" s="331"/>
      <c r="G96" s="331"/>
      <c r="H96" s="331"/>
      <c r="I96" s="331"/>
      <c r="J96" s="331"/>
      <c r="K96" s="331"/>
      <c r="L96" s="331"/>
      <c r="M96" s="331"/>
      <c r="N96" s="327"/>
      <c r="O96" s="366"/>
    </row>
    <row r="97" spans="2:15" s="330" customFormat="1" ht="14.25" x14ac:dyDescent="0.2">
      <c r="B97" s="332"/>
      <c r="C97" s="332"/>
      <c r="D97" s="332"/>
      <c r="E97" s="332"/>
      <c r="F97" s="332"/>
      <c r="G97" s="332"/>
      <c r="H97" s="332"/>
      <c r="I97" s="332"/>
      <c r="J97" s="332"/>
      <c r="K97" s="332"/>
      <c r="L97" s="332"/>
      <c r="M97" s="332"/>
      <c r="N97" s="327"/>
      <c r="O97" s="366"/>
    </row>
    <row r="98" spans="2:15" s="330" customFormat="1" ht="27" customHeight="1" x14ac:dyDescent="0.2">
      <c r="B98" s="331"/>
      <c r="C98" s="331"/>
      <c r="D98" s="331"/>
      <c r="E98" s="331"/>
      <c r="F98" s="331"/>
      <c r="G98" s="331"/>
      <c r="H98" s="331"/>
      <c r="I98" s="331"/>
      <c r="J98" s="331"/>
      <c r="K98" s="331"/>
      <c r="L98" s="331"/>
      <c r="M98" s="331"/>
      <c r="N98" s="327"/>
      <c r="O98" s="366"/>
    </row>
    <row r="99" spans="2:15" s="330" customFormat="1" ht="14.25" x14ac:dyDescent="0.2">
      <c r="B99" s="332"/>
      <c r="C99" s="332"/>
      <c r="D99" s="332"/>
      <c r="E99" s="332"/>
      <c r="F99" s="332"/>
      <c r="G99" s="332"/>
      <c r="H99" s="332"/>
      <c r="I99" s="332"/>
      <c r="J99" s="332"/>
      <c r="K99" s="332"/>
      <c r="L99" s="332"/>
      <c r="M99" s="332"/>
      <c r="N99" s="327"/>
      <c r="O99" s="366"/>
    </row>
    <row r="100" spans="2:15" s="327" customFormat="1" x14ac:dyDescent="0.2">
      <c r="B100" s="333"/>
      <c r="C100" s="333"/>
      <c r="D100" s="333"/>
      <c r="E100" s="333"/>
      <c r="F100" s="333"/>
      <c r="G100" s="333"/>
      <c r="H100" s="333"/>
      <c r="I100" s="333"/>
      <c r="J100" s="333"/>
      <c r="K100" s="333"/>
      <c r="L100" s="333"/>
      <c r="M100" s="333"/>
      <c r="O100" s="235"/>
    </row>
    <row r="101" spans="2:15" s="327" customFormat="1" x14ac:dyDescent="0.2">
      <c r="B101" s="334"/>
      <c r="C101" s="334"/>
      <c r="D101" s="334"/>
      <c r="E101" s="334"/>
      <c r="F101" s="334"/>
      <c r="G101" s="334"/>
      <c r="H101" s="334"/>
      <c r="I101" s="334"/>
      <c r="J101" s="334"/>
      <c r="K101" s="334"/>
      <c r="L101" s="334"/>
      <c r="M101" s="334"/>
      <c r="O101" s="235"/>
    </row>
    <row r="102" spans="2:15" s="330" customFormat="1" ht="29.25" customHeight="1" x14ac:dyDescent="0.2">
      <c r="B102" s="331"/>
      <c r="C102" s="331"/>
      <c r="D102" s="331"/>
      <c r="E102" s="331"/>
      <c r="F102" s="331"/>
      <c r="G102" s="331"/>
      <c r="H102" s="331"/>
      <c r="I102" s="331"/>
      <c r="J102" s="331"/>
      <c r="K102" s="331"/>
      <c r="L102" s="331"/>
      <c r="M102" s="331"/>
      <c r="N102" s="328"/>
      <c r="O102" s="366"/>
    </row>
    <row r="103" spans="2:15" s="330" customFormat="1" ht="14.25" x14ac:dyDescent="0.2">
      <c r="N103" s="327"/>
      <c r="O103" s="366"/>
    </row>
    <row r="104" spans="2:15" s="330" customFormat="1" ht="14.25" customHeight="1" x14ac:dyDescent="0.2">
      <c r="B104" s="331"/>
      <c r="C104" s="331"/>
      <c r="D104" s="331"/>
      <c r="E104" s="331"/>
      <c r="F104" s="331"/>
      <c r="G104" s="331"/>
      <c r="H104" s="331"/>
      <c r="I104" s="331"/>
      <c r="J104" s="331"/>
      <c r="K104" s="331"/>
      <c r="L104" s="331"/>
      <c r="M104" s="331"/>
      <c r="N104" s="328"/>
      <c r="O104" s="366"/>
    </row>
    <row r="105" spans="2:15" s="330" customFormat="1" ht="14.25" x14ac:dyDescent="0.2">
      <c r="N105" s="327"/>
      <c r="O105" s="366"/>
    </row>
    <row r="106" spans="2:15" s="330" customFormat="1" ht="14.25" customHeight="1" x14ac:dyDescent="0.2">
      <c r="B106" s="331"/>
      <c r="C106" s="331"/>
      <c r="D106" s="331"/>
      <c r="E106" s="331"/>
      <c r="F106" s="331"/>
      <c r="G106" s="331"/>
      <c r="H106" s="331"/>
      <c r="I106" s="331"/>
      <c r="J106" s="331"/>
      <c r="K106" s="331"/>
      <c r="L106" s="331"/>
      <c r="M106" s="331"/>
      <c r="N106" s="328"/>
      <c r="O106" s="366"/>
    </row>
    <row r="107" spans="2:15" s="330" customFormat="1" ht="14.25" x14ac:dyDescent="0.2">
      <c r="L107" s="335"/>
      <c r="M107" s="335"/>
      <c r="N107" s="327"/>
      <c r="O107" s="366"/>
    </row>
    <row r="108" spans="2:15" s="330" customFormat="1" ht="27.75" customHeight="1" x14ac:dyDescent="0.2">
      <c r="B108" s="331"/>
      <c r="C108" s="331"/>
      <c r="D108" s="331"/>
      <c r="E108" s="331"/>
      <c r="F108" s="331"/>
      <c r="G108" s="331"/>
      <c r="H108" s="331"/>
      <c r="I108" s="331"/>
      <c r="J108" s="331"/>
      <c r="K108" s="331"/>
      <c r="L108" s="331"/>
      <c r="M108" s="331"/>
      <c r="N108" s="328"/>
      <c r="O108" s="366"/>
    </row>
    <row r="109" spans="2:15" s="330" customFormat="1" ht="14.25" x14ac:dyDescent="0.2">
      <c r="L109" s="335"/>
      <c r="M109" s="335"/>
      <c r="N109" s="327"/>
      <c r="O109" s="366"/>
    </row>
    <row r="110" spans="2:15" s="330" customFormat="1" ht="16.5" customHeight="1" x14ac:dyDescent="0.2">
      <c r="B110" s="331"/>
      <c r="C110" s="331"/>
      <c r="D110" s="331"/>
      <c r="E110" s="331"/>
      <c r="F110" s="331"/>
      <c r="G110" s="331"/>
      <c r="H110" s="331"/>
      <c r="I110" s="331"/>
      <c r="J110" s="331"/>
      <c r="K110" s="331"/>
      <c r="L110" s="331"/>
      <c r="M110" s="331"/>
      <c r="N110" s="328"/>
      <c r="O110" s="366"/>
    </row>
    <row r="111" spans="2:15" s="330" customFormat="1" ht="14.25" x14ac:dyDescent="0.2">
      <c r="N111" s="327"/>
      <c r="O111" s="366"/>
    </row>
    <row r="112" spans="2:15" s="330" customFormat="1" ht="14.25" customHeight="1" x14ac:dyDescent="0.2">
      <c r="B112" s="331"/>
      <c r="C112" s="331"/>
      <c r="D112" s="331"/>
      <c r="E112" s="331"/>
      <c r="F112" s="331"/>
      <c r="G112" s="331"/>
      <c r="H112" s="331"/>
      <c r="I112" s="331"/>
      <c r="J112" s="331"/>
      <c r="K112" s="331"/>
      <c r="L112" s="331"/>
      <c r="M112" s="331"/>
      <c r="N112" s="328"/>
      <c r="O112" s="366"/>
    </row>
    <row r="113" spans="2:15" s="330" customFormat="1" ht="14.25" x14ac:dyDescent="0.2">
      <c r="B113" s="324"/>
      <c r="C113" s="324"/>
      <c r="D113" s="324"/>
      <c r="E113" s="324"/>
      <c r="F113" s="324"/>
      <c r="G113" s="324"/>
      <c r="H113" s="324"/>
      <c r="I113" s="324"/>
      <c r="J113" s="324"/>
      <c r="K113" s="324"/>
      <c r="L113" s="324"/>
      <c r="M113" s="324"/>
      <c r="N113" s="328"/>
      <c r="O113" s="366"/>
    </row>
    <row r="114" spans="2:15" s="330" customFormat="1" ht="14.25" x14ac:dyDescent="0.2">
      <c r="B114" s="331"/>
      <c r="C114" s="331"/>
      <c r="D114" s="331"/>
      <c r="E114" s="331"/>
      <c r="F114" s="331"/>
      <c r="G114" s="331"/>
      <c r="H114" s="331"/>
      <c r="I114" s="331"/>
      <c r="J114" s="331"/>
      <c r="K114" s="331"/>
      <c r="L114" s="331"/>
      <c r="M114" s="331"/>
      <c r="N114" s="328"/>
      <c r="O114" s="366"/>
    </row>
    <row r="115" spans="2:15" s="330" customFormat="1" ht="14.25" x14ac:dyDescent="0.2">
      <c r="N115" s="327"/>
      <c r="O115" s="366"/>
    </row>
    <row r="116" spans="2:15" s="330" customFormat="1" ht="30.75" customHeight="1" x14ac:dyDescent="0.2">
      <c r="B116" s="331"/>
      <c r="C116" s="331"/>
      <c r="D116" s="331"/>
      <c r="E116" s="331"/>
      <c r="F116" s="331"/>
      <c r="G116" s="331"/>
      <c r="H116" s="331"/>
      <c r="I116" s="331"/>
      <c r="J116" s="331"/>
      <c r="K116" s="331"/>
      <c r="L116" s="331"/>
      <c r="M116" s="331"/>
      <c r="N116" s="328"/>
      <c r="O116" s="366"/>
    </row>
    <row r="117" spans="2:15" s="330" customFormat="1" ht="14.25" x14ac:dyDescent="0.2">
      <c r="B117" s="329"/>
      <c r="C117" s="329"/>
      <c r="D117" s="329"/>
      <c r="E117" s="329"/>
      <c r="F117" s="329"/>
      <c r="G117" s="329"/>
      <c r="H117" s="329"/>
      <c r="I117" s="329"/>
      <c r="J117" s="329"/>
      <c r="K117" s="329"/>
      <c r="L117" s="329"/>
      <c r="M117" s="329"/>
      <c r="N117" s="327"/>
      <c r="O117" s="366"/>
    </row>
    <row r="118" spans="2:15" s="327" customFormat="1" x14ac:dyDescent="0.2">
      <c r="B118" s="333"/>
      <c r="C118" s="333"/>
      <c r="D118" s="333"/>
      <c r="E118" s="333"/>
      <c r="F118" s="333"/>
      <c r="G118" s="333"/>
      <c r="H118" s="333"/>
      <c r="I118" s="333"/>
      <c r="J118" s="333"/>
      <c r="K118" s="333"/>
      <c r="L118" s="333"/>
      <c r="M118" s="333"/>
      <c r="N118" s="328"/>
      <c r="O118" s="235"/>
    </row>
    <row r="119" spans="2:15" s="327" customFormat="1" x14ac:dyDescent="0.2">
      <c r="B119" s="334"/>
      <c r="C119" s="334"/>
      <c r="D119" s="334"/>
      <c r="E119" s="334"/>
      <c r="F119" s="334"/>
      <c r="G119" s="334"/>
      <c r="H119" s="334"/>
      <c r="I119" s="334"/>
      <c r="J119" s="334"/>
      <c r="K119" s="334"/>
      <c r="L119" s="334"/>
      <c r="M119" s="334"/>
      <c r="O119" s="235"/>
    </row>
    <row r="120" spans="2:15" s="330" customFormat="1" ht="42.75" customHeight="1" x14ac:dyDescent="0.2">
      <c r="B120" s="331"/>
      <c r="C120" s="331"/>
      <c r="D120" s="331"/>
      <c r="E120" s="331"/>
      <c r="F120" s="331"/>
      <c r="G120" s="331"/>
      <c r="H120" s="331"/>
      <c r="I120" s="331"/>
      <c r="J120" s="331"/>
      <c r="K120" s="331"/>
      <c r="L120" s="331"/>
      <c r="M120" s="331"/>
      <c r="N120" s="328"/>
      <c r="O120" s="367"/>
    </row>
    <row r="121" spans="2:15" s="330" customFormat="1" ht="14.25" x14ac:dyDescent="0.2">
      <c r="N121" s="327"/>
      <c r="O121" s="366"/>
    </row>
    <row r="122" spans="2:15" s="330" customFormat="1" ht="42.75" customHeight="1" x14ac:dyDescent="0.2">
      <c r="B122" s="331"/>
      <c r="C122" s="331"/>
      <c r="D122" s="331"/>
      <c r="E122" s="331"/>
      <c r="F122" s="331"/>
      <c r="G122" s="331"/>
      <c r="H122" s="331"/>
      <c r="I122" s="331"/>
      <c r="J122" s="331"/>
      <c r="K122" s="331"/>
      <c r="L122" s="331"/>
      <c r="M122" s="331"/>
      <c r="N122" s="328"/>
      <c r="O122" s="366"/>
    </row>
    <row r="123" spans="2:15" s="330" customFormat="1" ht="14.25" x14ac:dyDescent="0.2">
      <c r="N123" s="327"/>
      <c r="O123" s="366"/>
    </row>
    <row r="124" spans="2:15" s="330" customFormat="1" ht="42.75" customHeight="1" x14ac:dyDescent="0.2">
      <c r="B124" s="331"/>
      <c r="C124" s="331"/>
      <c r="D124" s="331"/>
      <c r="E124" s="331"/>
      <c r="F124" s="331"/>
      <c r="G124" s="331"/>
      <c r="H124" s="331"/>
      <c r="I124" s="331"/>
      <c r="J124" s="331"/>
      <c r="K124" s="331"/>
      <c r="L124" s="331"/>
      <c r="M124" s="331"/>
      <c r="N124" s="328"/>
      <c r="O124" s="366"/>
    </row>
    <row r="125" spans="2:15" s="330" customFormat="1" ht="14.25" x14ac:dyDescent="0.2">
      <c r="N125" s="327"/>
      <c r="O125" s="366"/>
    </row>
    <row r="126" spans="2:15" s="327" customFormat="1" x14ac:dyDescent="0.2">
      <c r="B126" s="333"/>
      <c r="C126" s="333"/>
      <c r="D126" s="333"/>
      <c r="E126" s="333"/>
      <c r="F126" s="333"/>
      <c r="G126" s="333"/>
      <c r="H126" s="333"/>
      <c r="I126" s="333"/>
      <c r="J126" s="333"/>
      <c r="K126" s="333"/>
      <c r="L126" s="333"/>
      <c r="M126" s="333"/>
      <c r="O126" s="235"/>
    </row>
    <row r="127" spans="2:15" s="327" customFormat="1" x14ac:dyDescent="0.2">
      <c r="B127" s="334"/>
      <c r="C127" s="334"/>
      <c r="D127" s="334"/>
      <c r="E127" s="334"/>
      <c r="F127" s="334"/>
      <c r="G127" s="334"/>
      <c r="H127" s="334"/>
      <c r="I127" s="334"/>
      <c r="J127" s="334"/>
      <c r="K127" s="334"/>
      <c r="L127" s="334"/>
      <c r="M127" s="334"/>
      <c r="O127" s="235"/>
    </row>
    <row r="128" spans="2:15" s="330" customFormat="1" ht="14.25" customHeight="1" x14ac:dyDescent="0.2">
      <c r="B128" s="331"/>
      <c r="C128" s="331"/>
      <c r="D128" s="331"/>
      <c r="E128" s="331"/>
      <c r="F128" s="331"/>
      <c r="G128" s="331"/>
      <c r="H128" s="331"/>
      <c r="I128" s="331"/>
      <c r="J128" s="331"/>
      <c r="K128" s="331"/>
      <c r="L128" s="331"/>
      <c r="M128" s="331"/>
      <c r="N128" s="327"/>
      <c r="O128" s="366"/>
    </row>
    <row r="129" spans="3:15" s="330" customFormat="1" ht="14.25" x14ac:dyDescent="0.2">
      <c r="N129" s="327"/>
      <c r="O129" s="366"/>
    </row>
    <row r="130" spans="3:15" s="330" customFormat="1" ht="14.25" x14ac:dyDescent="0.2">
      <c r="C130" s="336"/>
      <c r="N130" s="327"/>
      <c r="O130" s="366"/>
    </row>
    <row r="131" spans="3:15" s="330" customFormat="1" ht="14.25" x14ac:dyDescent="0.2">
      <c r="C131" s="337"/>
      <c r="D131" s="338"/>
      <c r="E131" s="338"/>
      <c r="F131" s="338"/>
      <c r="G131" s="338"/>
      <c r="H131" s="338"/>
      <c r="I131" s="338"/>
      <c r="J131" s="338"/>
      <c r="K131" s="338"/>
      <c r="L131" s="338"/>
      <c r="M131" s="338"/>
      <c r="N131" s="338"/>
      <c r="O131" s="366"/>
    </row>
    <row r="132" spans="3:15" s="339" customFormat="1" x14ac:dyDescent="0.2">
      <c r="O132" s="187"/>
    </row>
    <row r="133" spans="3:15" s="339" customFormat="1" x14ac:dyDescent="0.2">
      <c r="O133" s="187"/>
    </row>
    <row r="134" spans="3:15" s="339" customFormat="1" x14ac:dyDescent="0.2">
      <c r="O134" s="187"/>
    </row>
    <row r="135" spans="3:15" s="339" customFormat="1" x14ac:dyDescent="0.2">
      <c r="O135" s="187"/>
    </row>
    <row r="136" spans="3:15" s="339" customFormat="1" x14ac:dyDescent="0.2">
      <c r="O136" s="187"/>
    </row>
    <row r="137" spans="3:15" s="339" customFormat="1" x14ac:dyDescent="0.2">
      <c r="O137" s="187"/>
    </row>
    <row r="138" spans="3:15" s="339" customFormat="1" x14ac:dyDescent="0.2">
      <c r="O138" s="187"/>
    </row>
    <row r="139" spans="3:15" s="339" customFormat="1" x14ac:dyDescent="0.2">
      <c r="O139" s="187"/>
    </row>
    <row r="140" spans="3:15" s="339" customFormat="1" x14ac:dyDescent="0.2">
      <c r="O140" s="187"/>
    </row>
    <row r="141" spans="3:15" s="339" customFormat="1" x14ac:dyDescent="0.2">
      <c r="O141" s="187"/>
    </row>
    <row r="142" spans="3:15" s="339" customFormat="1" x14ac:dyDescent="0.2">
      <c r="O142" s="187"/>
    </row>
    <row r="143" spans="3:15" s="339" customFormat="1" x14ac:dyDescent="0.2">
      <c r="O143" s="187"/>
    </row>
    <row r="144" spans="3:15" s="339" customFormat="1" x14ac:dyDescent="0.2">
      <c r="O144" s="187"/>
    </row>
    <row r="145" s="1" customFormat="1" x14ac:dyDescent="0.2"/>
    <row r="146" s="1" customFormat="1" x14ac:dyDescent="0.2"/>
    <row r="147" s="1" customFormat="1" x14ac:dyDescent="0.2"/>
    <row r="148" s="1" customFormat="1" x14ac:dyDescent="0.2"/>
    <row r="149" s="1" customFormat="1" x14ac:dyDescent="0.2"/>
    <row r="150" s="1" customFormat="1" x14ac:dyDescent="0.2"/>
    <row r="151" s="1" customFormat="1" x14ac:dyDescent="0.2"/>
    <row r="152" s="1" customFormat="1" x14ac:dyDescent="0.2"/>
    <row r="153" s="1" customFormat="1" x14ac:dyDescent="0.2"/>
    <row r="154" s="1" customFormat="1" x14ac:dyDescent="0.2"/>
    <row r="155" s="1" customFormat="1" x14ac:dyDescent="0.2"/>
    <row r="156" s="1" customFormat="1" x14ac:dyDescent="0.2"/>
    <row r="157" s="1" customFormat="1" x14ac:dyDescent="0.2"/>
    <row r="158" s="1" customFormat="1" x14ac:dyDescent="0.2"/>
    <row r="159" s="1" customFormat="1" x14ac:dyDescent="0.2"/>
    <row r="160" s="1" customFormat="1" x14ac:dyDescent="0.2"/>
    <row r="161" s="1" customFormat="1" x14ac:dyDescent="0.2"/>
    <row r="162" s="1" customFormat="1" x14ac:dyDescent="0.2"/>
    <row r="163" s="1" customFormat="1" x14ac:dyDescent="0.2"/>
    <row r="164" s="1" customFormat="1" x14ac:dyDescent="0.2"/>
    <row r="165" s="1" customFormat="1" x14ac:dyDescent="0.2"/>
    <row r="166" s="1" customFormat="1" x14ac:dyDescent="0.2"/>
    <row r="167" s="1" customFormat="1" x14ac:dyDescent="0.2"/>
    <row r="168" s="1" customFormat="1" x14ac:dyDescent="0.2"/>
    <row r="169" s="1" customFormat="1" x14ac:dyDescent="0.2"/>
    <row r="170" s="1" customFormat="1" x14ac:dyDescent="0.2"/>
    <row r="171" s="1" customFormat="1" x14ac:dyDescent="0.2"/>
    <row r="172" s="1" customFormat="1" x14ac:dyDescent="0.2"/>
    <row r="173" s="1" customFormat="1" x14ac:dyDescent="0.2"/>
    <row r="174" s="1" customFormat="1" x14ac:dyDescent="0.2"/>
    <row r="175" s="1" customFormat="1" x14ac:dyDescent="0.2"/>
    <row r="176" s="1" customFormat="1" x14ac:dyDescent="0.2"/>
    <row r="177" s="1" customFormat="1" x14ac:dyDescent="0.2"/>
    <row r="178" s="1" customFormat="1" x14ac:dyDescent="0.2"/>
    <row r="179" s="1" customFormat="1" x14ac:dyDescent="0.2"/>
    <row r="180" s="1" customFormat="1" x14ac:dyDescent="0.2"/>
    <row r="181" s="1" customFormat="1" x14ac:dyDescent="0.2"/>
    <row r="182" s="1" customFormat="1" x14ac:dyDescent="0.2"/>
    <row r="183" s="1" customFormat="1" x14ac:dyDescent="0.2"/>
    <row r="184" s="1" customFormat="1" x14ac:dyDescent="0.2"/>
    <row r="185" s="1" customFormat="1" x14ac:dyDescent="0.2"/>
    <row r="186" s="1" customFormat="1" x14ac:dyDescent="0.2"/>
    <row r="187" s="1" customFormat="1" x14ac:dyDescent="0.2"/>
    <row r="188" s="1" customFormat="1" x14ac:dyDescent="0.2"/>
    <row r="189" s="1" customFormat="1" x14ac:dyDescent="0.2"/>
    <row r="190" s="1" customFormat="1" x14ac:dyDescent="0.2"/>
    <row r="191" s="1" customFormat="1" x14ac:dyDescent="0.2"/>
    <row r="192" s="1" customFormat="1" x14ac:dyDescent="0.2"/>
    <row r="193" spans="8:10" s="1" customFormat="1" x14ac:dyDescent="0.2"/>
    <row r="194" spans="8:10" s="1" customFormat="1" x14ac:dyDescent="0.2"/>
    <row r="195" spans="8:10" s="1" customFormat="1" x14ac:dyDescent="0.2"/>
    <row r="196" spans="8:10" s="1" customFormat="1" x14ac:dyDescent="0.2"/>
    <row r="197" spans="8:10" s="1" customFormat="1" x14ac:dyDescent="0.2"/>
    <row r="198" spans="8:10" s="1" customFormat="1" x14ac:dyDescent="0.2"/>
    <row r="199" spans="8:10" s="1" customFormat="1" x14ac:dyDescent="0.2"/>
    <row r="200" spans="8:10" s="1" customFormat="1" x14ac:dyDescent="0.2"/>
    <row r="201" spans="8:10" s="1" customFormat="1" x14ac:dyDescent="0.2"/>
    <row r="202" spans="8:10" s="1" customFormat="1" x14ac:dyDescent="0.2"/>
    <row r="203" spans="8:10" s="1" customFormat="1" x14ac:dyDescent="0.2"/>
    <row r="204" spans="8:10" s="1" customFormat="1" x14ac:dyDescent="0.2"/>
    <row r="205" spans="8:10" s="1" customFormat="1" x14ac:dyDescent="0.2"/>
    <row r="206" spans="8:10" s="1" customFormat="1" x14ac:dyDescent="0.2">
      <c r="H206" s="19"/>
      <c r="I206" s="19"/>
      <c r="J206" s="19"/>
    </row>
    <row r="207" spans="8:10" s="1" customFormat="1" x14ac:dyDescent="0.2">
      <c r="H207" s="19"/>
      <c r="I207" s="19"/>
      <c r="J207" s="19"/>
    </row>
    <row r="208" spans="8:10" s="1" customFormat="1" x14ac:dyDescent="0.2">
      <c r="H208" s="19"/>
      <c r="I208" s="19"/>
      <c r="J208" s="19"/>
    </row>
    <row r="209" spans="2:7" x14ac:dyDescent="0.2">
      <c r="B209" s="1"/>
      <c r="C209" s="1"/>
      <c r="D209" s="1"/>
      <c r="E209" s="1"/>
      <c r="F209" s="1"/>
      <c r="G209" s="1"/>
    </row>
    <row r="210" spans="2:7" x14ac:dyDescent="0.2">
      <c r="B210" s="1"/>
      <c r="C210" s="1"/>
      <c r="D210" s="1"/>
      <c r="E210" s="1"/>
      <c r="F210" s="1"/>
      <c r="G210" s="1"/>
    </row>
    <row r="211" spans="2:7" x14ac:dyDescent="0.2">
      <c r="B211" s="1"/>
      <c r="C211" s="1"/>
      <c r="D211" s="1"/>
      <c r="E211" s="1"/>
      <c r="F211" s="1"/>
      <c r="G211" s="1"/>
    </row>
    <row r="212" spans="2:7" x14ac:dyDescent="0.2">
      <c r="B212" s="1"/>
      <c r="C212" s="1"/>
      <c r="D212" s="1"/>
      <c r="E212" s="1"/>
      <c r="F212" s="1"/>
      <c r="G212" s="1"/>
    </row>
    <row r="213" spans="2:7" x14ac:dyDescent="0.2">
      <c r="B213" s="1"/>
      <c r="C213" s="1"/>
      <c r="D213" s="1"/>
      <c r="E213" s="1"/>
      <c r="F213" s="1"/>
      <c r="G213" s="1"/>
    </row>
    <row r="214" spans="2:7" x14ac:dyDescent="0.2">
      <c r="B214" s="1"/>
      <c r="C214" s="1"/>
      <c r="D214" s="1"/>
      <c r="E214" s="1"/>
      <c r="F214" s="1"/>
      <c r="G214" s="1"/>
    </row>
  </sheetData>
  <sheetProtection password="CCBA" sheet="1" objects="1" scenarios="1"/>
  <mergeCells count="114">
    <mergeCell ref="Q94:U94"/>
    <mergeCell ref="R68:U68"/>
    <mergeCell ref="R86:U86"/>
    <mergeCell ref="P41:R41"/>
    <mergeCell ref="R48:U48"/>
    <mergeCell ref="R56:U56"/>
    <mergeCell ref="R64:U64"/>
    <mergeCell ref="R73:U73"/>
    <mergeCell ref="R82:U82"/>
    <mergeCell ref="R91:U91"/>
    <mergeCell ref="R88:U88"/>
    <mergeCell ref="R89:U89"/>
    <mergeCell ref="R47:U47"/>
    <mergeCell ref="R55:U55"/>
    <mergeCell ref="R63:U63"/>
    <mergeCell ref="R72:U72"/>
    <mergeCell ref="R81:U81"/>
    <mergeCell ref="R90:U90"/>
    <mergeCell ref="R46:U46"/>
    <mergeCell ref="R52:U52"/>
    <mergeCell ref="R53:U53"/>
    <mergeCell ref="R54:U54"/>
    <mergeCell ref="R60:U60"/>
    <mergeCell ref="R61:U61"/>
    <mergeCell ref="R71:U71"/>
    <mergeCell ref="R78:U78"/>
    <mergeCell ref="R79:U79"/>
    <mergeCell ref="R80:U80"/>
    <mergeCell ref="R87:U87"/>
    <mergeCell ref="R62:U62"/>
    <mergeCell ref="R69:U69"/>
    <mergeCell ref="R70:U70"/>
    <mergeCell ref="V16:W16"/>
    <mergeCell ref="Q18:U18"/>
    <mergeCell ref="Q24:T24"/>
    <mergeCell ref="Q35:T35"/>
    <mergeCell ref="U37:V37"/>
    <mergeCell ref="Q19:U19"/>
    <mergeCell ref="Q20:U20"/>
    <mergeCell ref="Q21:U21"/>
    <mergeCell ref="Q22:U22"/>
    <mergeCell ref="B86:K86"/>
    <mergeCell ref="B87:I87"/>
    <mergeCell ref="B88:I88"/>
    <mergeCell ref="B89:I89"/>
    <mergeCell ref="B90:I90"/>
    <mergeCell ref="B76:I76"/>
    <mergeCell ref="B77:I77"/>
    <mergeCell ref="B80:I80"/>
    <mergeCell ref="B81:I81"/>
    <mergeCell ref="B82:I82"/>
    <mergeCell ref="B83:I83"/>
    <mergeCell ref="B84:I84"/>
    <mergeCell ref="B69:I69"/>
    <mergeCell ref="B70:I70"/>
    <mergeCell ref="B73:I73"/>
    <mergeCell ref="B74:I74"/>
    <mergeCell ref="B75:I75"/>
    <mergeCell ref="B60:I60"/>
    <mergeCell ref="B63:I63"/>
    <mergeCell ref="B64:I64"/>
    <mergeCell ref="B65:I65"/>
    <mergeCell ref="B68:I68"/>
    <mergeCell ref="B56:I56"/>
    <mergeCell ref="B57:I57"/>
    <mergeCell ref="B58:I58"/>
    <mergeCell ref="B59:I59"/>
    <mergeCell ref="B48:I48"/>
    <mergeCell ref="B49:I49"/>
    <mergeCell ref="B50:I50"/>
    <mergeCell ref="B51:I51"/>
    <mergeCell ref="B52:I52"/>
    <mergeCell ref="B43:I43"/>
    <mergeCell ref="B46:I46"/>
    <mergeCell ref="B47:I47"/>
    <mergeCell ref="B36:I36"/>
    <mergeCell ref="B37:I37"/>
    <mergeCell ref="B38:I38"/>
    <mergeCell ref="B39:I39"/>
    <mergeCell ref="B40:I40"/>
    <mergeCell ref="B53:I53"/>
    <mergeCell ref="B32:I32"/>
    <mergeCell ref="B33:I33"/>
    <mergeCell ref="B22:I22"/>
    <mergeCell ref="B23:I23"/>
    <mergeCell ref="B26:I26"/>
    <mergeCell ref="B27:I27"/>
    <mergeCell ref="B28:I28"/>
    <mergeCell ref="B41:I41"/>
    <mergeCell ref="B42:I42"/>
    <mergeCell ref="B91:I91"/>
    <mergeCell ref="B1:S3"/>
    <mergeCell ref="F5:G5"/>
    <mergeCell ref="I5:J5"/>
    <mergeCell ref="F6:G6"/>
    <mergeCell ref="I6:J6"/>
    <mergeCell ref="F8:G8"/>
    <mergeCell ref="I8:J8"/>
    <mergeCell ref="M5:M7"/>
    <mergeCell ref="P8:R8"/>
    <mergeCell ref="O5:P7"/>
    <mergeCell ref="J17:J18"/>
    <mergeCell ref="K17:K18"/>
    <mergeCell ref="B19:I19"/>
    <mergeCell ref="B20:I20"/>
    <mergeCell ref="B21:I21"/>
    <mergeCell ref="M17:M18"/>
    <mergeCell ref="N17:N18"/>
    <mergeCell ref="Q23:U23"/>
    <mergeCell ref="F9:G9"/>
    <mergeCell ref="I9:J9"/>
    <mergeCell ref="B29:I29"/>
    <mergeCell ref="B30:I30"/>
    <mergeCell ref="B31:I31"/>
  </mergeCells>
  <dataValidations count="1">
    <dataValidation type="list" allowBlank="1" showInputMessage="1" showErrorMessage="1" sqref="R7">
      <formula1>$M$9:$S$9</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theme="4" tint="0.59999389629810485"/>
  </sheetPr>
  <dimension ref="A1:AB134"/>
  <sheetViews>
    <sheetView showGridLines="0" zoomScaleNormal="100" workbookViewId="0">
      <selection activeCell="C6" sqref="C6:L6"/>
    </sheetView>
  </sheetViews>
  <sheetFormatPr baseColWidth="10" defaultColWidth="11.42578125" defaultRowHeight="14.1" customHeight="1" x14ac:dyDescent="0.2"/>
  <cols>
    <col min="1" max="1" width="4.28515625" style="213" customWidth="1"/>
    <col min="2" max="2" width="2.7109375" style="59" customWidth="1"/>
    <col min="3" max="3" width="45" style="59" customWidth="1"/>
    <col min="4" max="4" width="3.42578125" style="59" customWidth="1"/>
    <col min="5" max="5" width="4.28515625" style="59" customWidth="1"/>
    <col min="6" max="7" width="3.5703125" style="59" customWidth="1"/>
    <col min="8" max="8" width="4.28515625" style="59" customWidth="1"/>
    <col min="9" max="9" width="17" style="59" customWidth="1"/>
    <col min="10" max="11" width="17.28515625" style="59" customWidth="1"/>
    <col min="12" max="12" width="14.5703125" style="59" customWidth="1"/>
    <col min="13" max="13" width="3.42578125" style="59" customWidth="1"/>
    <col min="14" max="14" width="2.85546875" style="177" customWidth="1"/>
    <col min="15" max="15" width="14.28515625" style="185" customWidth="1"/>
    <col min="16" max="16" width="14.5703125" style="185" customWidth="1"/>
    <col min="17" max="17" width="2.85546875" style="185" customWidth="1"/>
    <col min="18" max="28" width="11.42578125" style="185"/>
    <col min="29" max="16384" width="11.42578125" style="59"/>
  </cols>
  <sheetData>
    <row r="1" spans="1:28" ht="19.5" customHeight="1" x14ac:dyDescent="0.2">
      <c r="A1" s="63"/>
      <c r="B1" s="490" t="s">
        <v>85</v>
      </c>
      <c r="C1" s="490"/>
      <c r="D1" s="490"/>
      <c r="E1" s="490"/>
      <c r="F1" s="490"/>
      <c r="G1" s="490"/>
      <c r="H1" s="490"/>
      <c r="I1" s="490"/>
      <c r="J1" s="490"/>
      <c r="K1" s="490"/>
      <c r="L1" s="490"/>
      <c r="M1" s="490"/>
    </row>
    <row r="2" spans="1:28" ht="19.5" customHeight="1" x14ac:dyDescent="0.2">
      <c r="A2" s="63"/>
      <c r="B2" s="491" t="s">
        <v>307</v>
      </c>
      <c r="C2" s="491"/>
      <c r="D2" s="491"/>
      <c r="E2" s="491"/>
      <c r="F2" s="491"/>
      <c r="G2" s="491"/>
      <c r="H2" s="491"/>
      <c r="I2" s="491"/>
      <c r="J2" s="491"/>
      <c r="K2" s="491"/>
      <c r="L2" s="491"/>
      <c r="M2" s="491"/>
    </row>
    <row r="3" spans="1:28" ht="14.1" customHeight="1" x14ac:dyDescent="0.2">
      <c r="A3" s="63"/>
      <c r="B3" s="58"/>
      <c r="C3" s="58"/>
      <c r="D3" s="58"/>
      <c r="E3" s="58"/>
      <c r="F3" s="58"/>
      <c r="G3" s="58"/>
      <c r="H3" s="58"/>
      <c r="I3" s="58"/>
      <c r="J3" s="58"/>
      <c r="K3" s="58"/>
      <c r="L3" s="58"/>
      <c r="M3" s="58"/>
    </row>
    <row r="4" spans="1:28" s="28" customFormat="1" ht="16.5" customHeight="1" x14ac:dyDescent="0.2">
      <c r="A4" s="23"/>
      <c r="B4" s="77"/>
      <c r="C4" s="78"/>
      <c r="D4" s="78"/>
      <c r="E4" s="78"/>
      <c r="F4" s="78"/>
      <c r="G4" s="78"/>
      <c r="H4" s="78"/>
      <c r="I4" s="78"/>
      <c r="J4" s="78"/>
      <c r="K4" s="78"/>
      <c r="L4" s="78"/>
      <c r="M4" s="79"/>
      <c r="N4" s="195"/>
      <c r="O4" s="183"/>
      <c r="P4" s="183"/>
      <c r="Q4" s="183"/>
      <c r="R4" s="183"/>
      <c r="S4" s="183"/>
      <c r="T4" s="183"/>
      <c r="U4" s="183"/>
      <c r="V4" s="183"/>
      <c r="W4" s="183"/>
      <c r="X4" s="183"/>
      <c r="Y4" s="183"/>
      <c r="Z4" s="183"/>
      <c r="AA4" s="183"/>
      <c r="AB4" s="183"/>
    </row>
    <row r="5" spans="1:28" ht="15" customHeight="1" x14ac:dyDescent="0.2">
      <c r="A5" s="63"/>
      <c r="B5" s="80"/>
      <c r="C5" s="492" t="s">
        <v>0</v>
      </c>
      <c r="D5" s="492"/>
      <c r="E5" s="492"/>
      <c r="F5" s="492"/>
      <c r="G5" s="492"/>
      <c r="H5" s="492"/>
      <c r="I5" s="492"/>
      <c r="J5" s="492"/>
      <c r="K5" s="492"/>
      <c r="L5" s="492"/>
      <c r="M5" s="493"/>
    </row>
    <row r="6" spans="1:28" ht="15.95" customHeight="1" x14ac:dyDescent="0.2">
      <c r="A6" s="63"/>
      <c r="B6" s="80"/>
      <c r="C6" s="497"/>
      <c r="D6" s="498"/>
      <c r="E6" s="498"/>
      <c r="F6" s="498"/>
      <c r="G6" s="498"/>
      <c r="H6" s="498"/>
      <c r="I6" s="498"/>
      <c r="J6" s="498"/>
      <c r="K6" s="498"/>
      <c r="L6" s="499"/>
      <c r="M6" s="110"/>
    </row>
    <row r="7" spans="1:28" ht="6.95" customHeight="1" x14ac:dyDescent="0.2">
      <c r="A7" s="63"/>
      <c r="B7" s="80"/>
      <c r="C7" s="196"/>
      <c r="D7" s="196"/>
      <c r="E7" s="196"/>
      <c r="F7" s="196"/>
      <c r="G7" s="196"/>
      <c r="H7" s="196"/>
      <c r="I7" s="196"/>
      <c r="J7" s="196"/>
      <c r="K7" s="196"/>
      <c r="L7" s="196"/>
      <c r="M7" s="197"/>
    </row>
    <row r="8" spans="1:28" ht="15.95" customHeight="1" x14ac:dyDescent="0.2">
      <c r="A8" s="63"/>
      <c r="B8" s="80"/>
      <c r="C8" s="492" t="s">
        <v>1</v>
      </c>
      <c r="D8" s="492"/>
      <c r="E8" s="492"/>
      <c r="F8" s="492"/>
      <c r="G8" s="492"/>
      <c r="H8" s="492"/>
      <c r="I8" s="492"/>
      <c r="J8" s="492"/>
      <c r="K8" s="492"/>
      <c r="L8" s="492"/>
      <c r="M8" s="493"/>
    </row>
    <row r="9" spans="1:28" ht="15.95" customHeight="1" x14ac:dyDescent="0.2">
      <c r="A9" s="63"/>
      <c r="B9" s="80"/>
      <c r="C9" s="497"/>
      <c r="D9" s="498"/>
      <c r="E9" s="498"/>
      <c r="F9" s="498"/>
      <c r="G9" s="498"/>
      <c r="H9" s="498"/>
      <c r="I9" s="498"/>
      <c r="J9" s="498"/>
      <c r="K9" s="498"/>
      <c r="L9" s="499"/>
      <c r="M9" s="110"/>
    </row>
    <row r="10" spans="1:28" s="199" customFormat="1" ht="9" customHeight="1" x14ac:dyDescent="0.2">
      <c r="A10" s="66"/>
      <c r="B10" s="82"/>
      <c r="C10" s="83"/>
      <c r="D10" s="83"/>
      <c r="E10" s="83"/>
      <c r="F10" s="83"/>
      <c r="G10" s="83"/>
      <c r="H10" s="83"/>
      <c r="I10" s="83"/>
      <c r="J10" s="83"/>
      <c r="K10" s="83"/>
      <c r="L10" s="83"/>
      <c r="M10" s="84"/>
      <c r="N10" s="198"/>
      <c r="O10" s="186"/>
      <c r="P10" s="186"/>
      <c r="Q10" s="186"/>
      <c r="R10" s="186"/>
      <c r="S10" s="186"/>
      <c r="T10" s="186"/>
      <c r="U10" s="186"/>
      <c r="V10" s="186"/>
      <c r="W10" s="186"/>
      <c r="X10" s="186"/>
      <c r="Y10" s="186"/>
      <c r="Z10" s="186"/>
      <c r="AA10" s="186"/>
      <c r="AB10" s="186"/>
    </row>
    <row r="11" spans="1:28" s="188" customFormat="1" ht="16.5" customHeight="1" x14ac:dyDescent="0.2">
      <c r="A11" s="85"/>
      <c r="B11" s="18"/>
      <c r="C11" s="18"/>
      <c r="D11" s="18"/>
      <c r="E11" s="18"/>
      <c r="F11" s="18"/>
      <c r="G11" s="18"/>
      <c r="H11" s="18"/>
      <c r="I11" s="18"/>
      <c r="J11" s="18"/>
      <c r="K11" s="18"/>
      <c r="L11" s="18"/>
      <c r="M11" s="18"/>
      <c r="N11" s="179"/>
      <c r="O11" s="200"/>
      <c r="P11" s="200"/>
      <c r="Q11" s="200"/>
      <c r="R11" s="200"/>
      <c r="S11" s="200"/>
      <c r="T11" s="200"/>
      <c r="U11" s="200"/>
      <c r="V11" s="200"/>
      <c r="W11" s="200"/>
      <c r="X11" s="200"/>
      <c r="Y11" s="200"/>
      <c r="Z11" s="200"/>
      <c r="AA11" s="200"/>
      <c r="AB11" s="200"/>
    </row>
    <row r="12" spans="1:28" s="62" customFormat="1" ht="18" customHeight="1" x14ac:dyDescent="0.2">
      <c r="A12" s="63"/>
      <c r="B12" s="58"/>
      <c r="C12" s="58"/>
      <c r="D12" s="58"/>
      <c r="E12" s="58"/>
      <c r="F12" s="58"/>
      <c r="G12" s="58"/>
      <c r="H12" s="58"/>
      <c r="I12" s="58"/>
      <c r="J12" s="58"/>
      <c r="K12" s="58"/>
      <c r="L12" s="161"/>
      <c r="M12" s="161"/>
      <c r="N12" s="177"/>
      <c r="O12" s="185"/>
      <c r="P12" s="185"/>
      <c r="Q12" s="185"/>
      <c r="R12" s="185"/>
      <c r="S12" s="185"/>
      <c r="T12" s="185"/>
      <c r="U12" s="185"/>
      <c r="V12" s="185"/>
      <c r="W12" s="185"/>
      <c r="X12" s="185"/>
      <c r="Y12" s="185"/>
      <c r="Z12" s="185"/>
      <c r="AA12" s="185"/>
      <c r="AB12" s="185"/>
    </row>
    <row r="13" spans="1:28" s="201" customFormat="1" ht="26.25" customHeight="1" x14ac:dyDescent="0.2">
      <c r="A13" s="86"/>
      <c r="B13" s="496" t="s">
        <v>6</v>
      </c>
      <c r="C13" s="496"/>
      <c r="D13" s="496"/>
      <c r="E13" s="496"/>
      <c r="F13" s="496"/>
      <c r="G13" s="496"/>
      <c r="H13" s="496"/>
      <c r="J13" s="87"/>
      <c r="K13" s="87"/>
      <c r="L13" s="87"/>
      <c r="M13" s="87"/>
      <c r="N13" s="202"/>
      <c r="O13" s="203"/>
      <c r="P13" s="203"/>
      <c r="Q13" s="203"/>
      <c r="R13" s="203"/>
      <c r="S13" s="203"/>
      <c r="T13" s="203"/>
      <c r="U13" s="203"/>
      <c r="V13" s="203"/>
      <c r="W13" s="203"/>
      <c r="X13" s="203"/>
      <c r="Y13" s="203"/>
      <c r="Z13" s="203"/>
      <c r="AA13" s="203"/>
      <c r="AB13" s="203"/>
    </row>
    <row r="14" spans="1:28" s="188" customFormat="1" ht="10.5" customHeight="1" x14ac:dyDescent="0.2">
      <c r="A14" s="85"/>
      <c r="B14" s="18"/>
      <c r="C14" s="18"/>
      <c r="D14" s="18"/>
      <c r="E14" s="18"/>
      <c r="F14" s="18"/>
      <c r="G14" s="18"/>
      <c r="H14" s="18"/>
      <c r="I14" s="18"/>
      <c r="J14" s="18"/>
      <c r="K14" s="18"/>
      <c r="L14" s="18"/>
      <c r="M14" s="18"/>
      <c r="N14" s="179"/>
      <c r="O14" s="200"/>
      <c r="P14" s="200"/>
      <c r="Q14" s="200"/>
      <c r="R14" s="200"/>
      <c r="S14" s="200"/>
      <c r="T14" s="200"/>
      <c r="U14" s="200"/>
      <c r="V14" s="200"/>
      <c r="W14" s="200"/>
      <c r="X14" s="200"/>
      <c r="Y14" s="200"/>
      <c r="Z14" s="200"/>
      <c r="AA14" s="200"/>
      <c r="AB14" s="200"/>
    </row>
    <row r="15" spans="1:28" s="28" customFormat="1" ht="15" customHeight="1" x14ac:dyDescent="0.2">
      <c r="A15" s="23"/>
      <c r="B15" s="77"/>
      <c r="C15" s="78"/>
      <c r="D15" s="78"/>
      <c r="E15" s="78"/>
      <c r="F15" s="78"/>
      <c r="G15" s="78"/>
      <c r="H15" s="78"/>
      <c r="I15" s="78"/>
      <c r="J15" s="78"/>
      <c r="K15" s="78"/>
      <c r="L15" s="78"/>
      <c r="M15" s="204"/>
      <c r="N15" s="183"/>
      <c r="O15" s="183"/>
      <c r="P15" s="183"/>
      <c r="Q15" s="183"/>
      <c r="R15" s="183"/>
      <c r="S15" s="183"/>
      <c r="T15" s="183"/>
      <c r="U15" s="183"/>
      <c r="V15" s="183"/>
      <c r="W15" s="183"/>
      <c r="X15" s="183"/>
      <c r="Y15" s="183"/>
      <c r="Z15" s="183"/>
      <c r="AA15" s="183"/>
    </row>
    <row r="16" spans="1:28" s="28" customFormat="1" ht="16.5" customHeight="1" x14ac:dyDescent="0.2">
      <c r="A16" s="23"/>
      <c r="B16" s="107"/>
      <c r="C16" s="30"/>
      <c r="D16" s="30"/>
      <c r="E16" s="30"/>
      <c r="F16" s="30"/>
      <c r="G16" s="30"/>
      <c r="H16" s="30"/>
      <c r="I16" s="30"/>
      <c r="J16" s="30"/>
      <c r="K16" s="495" t="s">
        <v>90</v>
      </c>
      <c r="L16" s="494" t="s">
        <v>89</v>
      </c>
      <c r="M16" s="205"/>
      <c r="N16" s="183"/>
      <c r="O16" s="183"/>
      <c r="P16" s="183"/>
      <c r="Q16" s="183"/>
      <c r="R16" s="183"/>
      <c r="S16" s="183"/>
      <c r="T16" s="183"/>
      <c r="U16" s="183"/>
      <c r="V16" s="183"/>
      <c r="W16" s="183"/>
      <c r="X16" s="183"/>
      <c r="Y16" s="183"/>
      <c r="Z16" s="183"/>
      <c r="AA16" s="183"/>
    </row>
    <row r="17" spans="1:28" s="38" customFormat="1" ht="36.75" customHeight="1" x14ac:dyDescent="0.2">
      <c r="A17" s="34"/>
      <c r="B17" s="101"/>
      <c r="C17" s="44" t="s">
        <v>165</v>
      </c>
      <c r="D17" s="44"/>
      <c r="E17" s="44"/>
      <c r="F17" s="44"/>
      <c r="G17" s="44"/>
      <c r="H17" s="44"/>
      <c r="I17" s="44"/>
      <c r="J17" s="44"/>
      <c r="K17" s="495"/>
      <c r="L17" s="494"/>
      <c r="M17" s="205"/>
      <c r="N17" s="184"/>
      <c r="O17" s="184"/>
      <c r="P17" s="423"/>
      <c r="Q17" s="184"/>
      <c r="R17" s="184"/>
      <c r="S17" s="184"/>
      <c r="T17" s="184"/>
      <c r="U17" s="184"/>
      <c r="V17" s="184"/>
      <c r="W17" s="184"/>
      <c r="X17" s="184"/>
      <c r="Y17" s="184"/>
      <c r="Z17" s="184"/>
      <c r="AA17" s="184"/>
    </row>
    <row r="18" spans="1:28" ht="15.95" customHeight="1" x14ac:dyDescent="0.2">
      <c r="A18" s="63"/>
      <c r="B18" s="80"/>
      <c r="C18" s="482" t="s">
        <v>7</v>
      </c>
      <c r="D18" s="483"/>
      <c r="E18" s="483"/>
      <c r="F18" s="483"/>
      <c r="G18" s="483"/>
      <c r="H18" s="483"/>
      <c r="I18" s="483"/>
      <c r="J18" s="484"/>
      <c r="K18" s="424">
        <f>SUM(K19:K22)</f>
        <v>0</v>
      </c>
      <c r="L18" s="206">
        <f>SUM(L19:L22)</f>
        <v>0</v>
      </c>
      <c r="M18" s="207"/>
      <c r="N18" s="185"/>
      <c r="AB18" s="59"/>
    </row>
    <row r="19" spans="1:28" ht="26.25" customHeight="1" x14ac:dyDescent="0.2">
      <c r="A19" s="63"/>
      <c r="B19" s="80"/>
      <c r="C19" s="476" t="s">
        <v>345</v>
      </c>
      <c r="D19" s="477"/>
      <c r="E19" s="477"/>
      <c r="F19" s="477"/>
      <c r="G19" s="477"/>
      <c r="H19" s="477"/>
      <c r="I19" s="477"/>
      <c r="J19" s="478"/>
      <c r="K19" s="421"/>
      <c r="L19" s="154"/>
      <c r="M19" s="207" t="str">
        <f>IF(K19&gt;L19,"E","")</f>
        <v/>
      </c>
      <c r="N19" s="185"/>
      <c r="AB19" s="59"/>
    </row>
    <row r="20" spans="1:28" ht="15.95" customHeight="1" x14ac:dyDescent="0.2">
      <c r="A20" s="63"/>
      <c r="B20" s="80"/>
      <c r="C20" s="479" t="s">
        <v>346</v>
      </c>
      <c r="D20" s="480"/>
      <c r="E20" s="480"/>
      <c r="F20" s="480"/>
      <c r="G20" s="480"/>
      <c r="H20" s="480"/>
      <c r="I20" s="480"/>
      <c r="J20" s="481"/>
      <c r="K20" s="421"/>
      <c r="L20" s="154"/>
      <c r="M20" s="207" t="str">
        <f t="shared" ref="M20:M22" si="0">IF(K20&gt;L20,"E","")</f>
        <v/>
      </c>
      <c r="N20" s="185"/>
      <c r="AB20" s="59"/>
    </row>
    <row r="21" spans="1:28" ht="15.95" customHeight="1" x14ac:dyDescent="0.2">
      <c r="A21" s="63"/>
      <c r="B21" s="80"/>
      <c r="C21" s="479" t="s">
        <v>167</v>
      </c>
      <c r="D21" s="480"/>
      <c r="E21" s="480"/>
      <c r="F21" s="480"/>
      <c r="G21" s="480"/>
      <c r="H21" s="480"/>
      <c r="I21" s="480"/>
      <c r="J21" s="481"/>
      <c r="K21" s="421"/>
      <c r="L21" s="154"/>
      <c r="M21" s="207" t="str">
        <f t="shared" si="0"/>
        <v/>
      </c>
      <c r="N21" s="185"/>
      <c r="AB21" s="59"/>
    </row>
    <row r="22" spans="1:28" s="208" customFormat="1" ht="15.95" customHeight="1" x14ac:dyDescent="0.2">
      <c r="A22" s="53"/>
      <c r="B22" s="104"/>
      <c r="C22" s="479" t="s">
        <v>347</v>
      </c>
      <c r="D22" s="480"/>
      <c r="E22" s="480"/>
      <c r="F22" s="480"/>
      <c r="G22" s="480"/>
      <c r="H22" s="480"/>
      <c r="I22" s="480"/>
      <c r="J22" s="481"/>
      <c r="K22" s="422"/>
      <c r="L22" s="154"/>
      <c r="M22" s="207" t="str">
        <f t="shared" si="0"/>
        <v/>
      </c>
      <c r="N22" s="185"/>
      <c r="O22" s="185"/>
      <c r="P22" s="185"/>
      <c r="Q22" s="185"/>
      <c r="R22" s="185"/>
      <c r="S22" s="185"/>
      <c r="T22" s="185"/>
      <c r="U22" s="185"/>
      <c r="V22" s="185"/>
      <c r="W22" s="185"/>
      <c r="X22" s="185"/>
      <c r="Y22" s="185"/>
      <c r="Z22" s="185"/>
      <c r="AA22" s="185"/>
    </row>
    <row r="23" spans="1:28" ht="15.95" customHeight="1" x14ac:dyDescent="0.2">
      <c r="A23" s="63"/>
      <c r="B23" s="80"/>
      <c r="C23" s="94"/>
      <c r="D23" s="94"/>
      <c r="E23" s="94"/>
      <c r="F23" s="94"/>
      <c r="G23" s="94"/>
      <c r="H23" s="94"/>
      <c r="I23" s="94"/>
      <c r="J23" s="94"/>
      <c r="K23" s="94"/>
      <c r="L23" s="94"/>
      <c r="M23" s="207"/>
      <c r="N23" s="185"/>
      <c r="AB23" s="59"/>
    </row>
    <row r="24" spans="1:28" s="38" customFormat="1" ht="20.100000000000001" customHeight="1" x14ac:dyDescent="0.2">
      <c r="A24" s="34"/>
      <c r="B24" s="101"/>
      <c r="C24" s="31" t="s">
        <v>176</v>
      </c>
      <c r="D24" s="31"/>
      <c r="E24" s="31"/>
      <c r="F24" s="31"/>
      <c r="G24" s="31"/>
      <c r="H24" s="90"/>
      <c r="I24" s="90"/>
      <c r="J24" s="90"/>
      <c r="K24" s="90"/>
      <c r="L24" s="90"/>
      <c r="M24" s="207"/>
      <c r="N24" s="184"/>
      <c r="O24" s="184"/>
      <c r="P24" s="184"/>
      <c r="Q24" s="184"/>
      <c r="R24" s="184"/>
      <c r="S24" s="184"/>
      <c r="T24" s="184"/>
      <c r="U24" s="184"/>
      <c r="V24" s="184"/>
      <c r="W24" s="184"/>
      <c r="X24" s="184"/>
      <c r="Y24" s="184"/>
      <c r="Z24" s="184"/>
      <c r="AA24" s="184"/>
    </row>
    <row r="25" spans="1:28" ht="15.95" customHeight="1" x14ac:dyDescent="0.2">
      <c r="A25" s="63"/>
      <c r="B25" s="80"/>
      <c r="C25" s="482" t="s">
        <v>7</v>
      </c>
      <c r="D25" s="483"/>
      <c r="E25" s="483"/>
      <c r="F25" s="483"/>
      <c r="G25" s="483"/>
      <c r="H25" s="483"/>
      <c r="I25" s="483"/>
      <c r="J25" s="484"/>
      <c r="K25" s="425">
        <f>SUM(K26:K32)</f>
        <v>0</v>
      </c>
      <c r="L25" s="209">
        <f>SUM(L26:L32)</f>
        <v>0</v>
      </c>
      <c r="M25" s="207"/>
      <c r="N25" s="185"/>
      <c r="AB25" s="59"/>
    </row>
    <row r="26" spans="1:28" ht="15.95" customHeight="1" x14ac:dyDescent="0.2">
      <c r="A26" s="63"/>
      <c r="B26" s="80"/>
      <c r="C26" s="479" t="s">
        <v>169</v>
      </c>
      <c r="D26" s="480"/>
      <c r="E26" s="480"/>
      <c r="F26" s="480"/>
      <c r="G26" s="480"/>
      <c r="H26" s="480"/>
      <c r="I26" s="480"/>
      <c r="J26" s="481"/>
      <c r="K26" s="421"/>
      <c r="L26" s="154"/>
      <c r="M26" s="207" t="str">
        <f>IF(K26&gt;L26,"E","")</f>
        <v/>
      </c>
      <c r="N26" s="185"/>
      <c r="AB26" s="59"/>
    </row>
    <row r="27" spans="1:28" ht="24.75" customHeight="1" x14ac:dyDescent="0.2">
      <c r="A27" s="63"/>
      <c r="B27" s="80"/>
      <c r="C27" s="476" t="s">
        <v>348</v>
      </c>
      <c r="D27" s="477"/>
      <c r="E27" s="477"/>
      <c r="F27" s="477"/>
      <c r="G27" s="477"/>
      <c r="H27" s="477"/>
      <c r="I27" s="477"/>
      <c r="J27" s="478"/>
      <c r="K27" s="421"/>
      <c r="L27" s="154"/>
      <c r="M27" s="207" t="str">
        <f t="shared" ref="M27:M32" si="1">IF(K27&gt;L27,"E","")</f>
        <v/>
      </c>
      <c r="N27" s="185"/>
      <c r="AB27" s="59"/>
    </row>
    <row r="28" spans="1:28" ht="15.95" customHeight="1" x14ac:dyDescent="0.2">
      <c r="A28" s="63"/>
      <c r="B28" s="80"/>
      <c r="C28" s="479" t="s">
        <v>349</v>
      </c>
      <c r="D28" s="480"/>
      <c r="E28" s="480"/>
      <c r="F28" s="480"/>
      <c r="G28" s="480"/>
      <c r="H28" s="480"/>
      <c r="I28" s="480"/>
      <c r="J28" s="481"/>
      <c r="K28" s="421"/>
      <c r="L28" s="154"/>
      <c r="M28" s="207" t="str">
        <f t="shared" si="1"/>
        <v/>
      </c>
      <c r="N28" s="185"/>
      <c r="AB28" s="59"/>
    </row>
    <row r="29" spans="1:28" ht="15.95" customHeight="1" x14ac:dyDescent="0.2">
      <c r="A29" s="63"/>
      <c r="B29" s="80"/>
      <c r="C29" s="479" t="s">
        <v>350</v>
      </c>
      <c r="D29" s="480"/>
      <c r="E29" s="480"/>
      <c r="F29" s="480"/>
      <c r="G29" s="480"/>
      <c r="H29" s="480"/>
      <c r="I29" s="480"/>
      <c r="J29" s="481"/>
      <c r="K29" s="421"/>
      <c r="L29" s="154"/>
      <c r="M29" s="207" t="str">
        <f t="shared" si="1"/>
        <v/>
      </c>
      <c r="N29" s="185"/>
      <c r="AB29" s="59"/>
    </row>
    <row r="30" spans="1:28" ht="15.95" customHeight="1" x14ac:dyDescent="0.2">
      <c r="A30" s="63"/>
      <c r="B30" s="80"/>
      <c r="C30" s="479" t="s">
        <v>173</v>
      </c>
      <c r="D30" s="480"/>
      <c r="E30" s="480"/>
      <c r="F30" s="480"/>
      <c r="G30" s="480"/>
      <c r="H30" s="480"/>
      <c r="I30" s="480"/>
      <c r="J30" s="481"/>
      <c r="K30" s="421"/>
      <c r="L30" s="154"/>
      <c r="M30" s="207" t="str">
        <f t="shared" si="1"/>
        <v/>
      </c>
      <c r="N30" s="185"/>
      <c r="AB30" s="59"/>
    </row>
    <row r="31" spans="1:28" ht="24.75" customHeight="1" x14ac:dyDescent="0.2">
      <c r="A31" s="63"/>
      <c r="B31" s="80"/>
      <c r="C31" s="476" t="s">
        <v>351</v>
      </c>
      <c r="D31" s="477"/>
      <c r="E31" s="477"/>
      <c r="F31" s="477"/>
      <c r="G31" s="477"/>
      <c r="H31" s="477"/>
      <c r="I31" s="477"/>
      <c r="J31" s="478"/>
      <c r="K31" s="421"/>
      <c r="L31" s="154"/>
      <c r="M31" s="207" t="str">
        <f t="shared" si="1"/>
        <v/>
      </c>
      <c r="N31" s="185"/>
      <c r="AB31" s="59"/>
    </row>
    <row r="32" spans="1:28" ht="15.95" customHeight="1" x14ac:dyDescent="0.2">
      <c r="A32" s="63"/>
      <c r="B32" s="80"/>
      <c r="C32" s="479" t="s">
        <v>175</v>
      </c>
      <c r="D32" s="480"/>
      <c r="E32" s="480"/>
      <c r="F32" s="480"/>
      <c r="G32" s="480"/>
      <c r="H32" s="480"/>
      <c r="I32" s="480"/>
      <c r="J32" s="481"/>
      <c r="K32" s="421"/>
      <c r="L32" s="154"/>
      <c r="M32" s="207" t="str">
        <f t="shared" si="1"/>
        <v/>
      </c>
      <c r="N32" s="185"/>
      <c r="AB32" s="59"/>
    </row>
    <row r="33" spans="1:28" ht="15.95" customHeight="1" x14ac:dyDescent="0.2">
      <c r="A33" s="63"/>
      <c r="B33" s="80"/>
      <c r="C33" s="94"/>
      <c r="D33" s="94"/>
      <c r="E33" s="94"/>
      <c r="F33" s="94"/>
      <c r="G33" s="94"/>
      <c r="H33" s="94"/>
      <c r="I33" s="94"/>
      <c r="J33" s="94"/>
      <c r="K33" s="94"/>
      <c r="L33" s="94"/>
      <c r="M33" s="207"/>
      <c r="N33" s="185"/>
      <c r="AB33" s="59"/>
    </row>
    <row r="34" spans="1:28" s="38" customFormat="1" ht="20.100000000000001" customHeight="1" x14ac:dyDescent="0.2">
      <c r="A34" s="34"/>
      <c r="B34" s="101"/>
      <c r="C34" s="44" t="s">
        <v>177</v>
      </c>
      <c r="D34" s="44"/>
      <c r="E34" s="44"/>
      <c r="F34" s="44"/>
      <c r="G34" s="44"/>
      <c r="H34" s="44"/>
      <c r="I34" s="44"/>
      <c r="J34" s="44"/>
      <c r="K34" s="44"/>
      <c r="L34" s="44"/>
      <c r="M34" s="207"/>
      <c r="N34" s="184"/>
      <c r="O34" s="184"/>
      <c r="P34" s="184"/>
      <c r="Q34" s="184"/>
      <c r="R34" s="184"/>
      <c r="S34" s="184"/>
      <c r="T34" s="184"/>
      <c r="U34" s="184"/>
      <c r="V34" s="184"/>
      <c r="W34" s="184"/>
      <c r="X34" s="184"/>
      <c r="Y34" s="184"/>
      <c r="Z34" s="184"/>
      <c r="AA34" s="184"/>
    </row>
    <row r="35" spans="1:28" ht="15.95" customHeight="1" collapsed="1" x14ac:dyDescent="0.2">
      <c r="A35" s="63"/>
      <c r="B35" s="80"/>
      <c r="C35" s="482" t="s">
        <v>7</v>
      </c>
      <c r="D35" s="483"/>
      <c r="E35" s="483"/>
      <c r="F35" s="483"/>
      <c r="G35" s="483"/>
      <c r="H35" s="483"/>
      <c r="I35" s="483"/>
      <c r="J35" s="484"/>
      <c r="K35" s="425">
        <f>SUM(K36:K42)</f>
        <v>0</v>
      </c>
      <c r="L35" s="209">
        <f>SUM(L36:L42)</f>
        <v>0</v>
      </c>
      <c r="M35" s="207"/>
      <c r="N35" s="185"/>
      <c r="AB35" s="59"/>
    </row>
    <row r="36" spans="1:28" ht="15.95" customHeight="1" x14ac:dyDescent="0.2">
      <c r="A36" s="63"/>
      <c r="B36" s="80"/>
      <c r="C36" s="479" t="s">
        <v>178</v>
      </c>
      <c r="D36" s="480"/>
      <c r="E36" s="480"/>
      <c r="F36" s="480"/>
      <c r="G36" s="480"/>
      <c r="H36" s="480"/>
      <c r="I36" s="480"/>
      <c r="J36" s="481"/>
      <c r="K36" s="421"/>
      <c r="L36" s="154"/>
      <c r="M36" s="207" t="str">
        <f t="shared" ref="M36:M41" si="2">IF(K36&gt;L36,"E","")</f>
        <v/>
      </c>
      <c r="N36" s="185"/>
      <c r="AB36" s="59"/>
    </row>
    <row r="37" spans="1:28" ht="15.95" customHeight="1" x14ac:dyDescent="0.2">
      <c r="A37" s="63"/>
      <c r="B37" s="80"/>
      <c r="C37" s="479" t="s">
        <v>179</v>
      </c>
      <c r="D37" s="480"/>
      <c r="E37" s="480"/>
      <c r="F37" s="480"/>
      <c r="G37" s="480"/>
      <c r="H37" s="480"/>
      <c r="I37" s="480"/>
      <c r="J37" s="481"/>
      <c r="K37" s="421"/>
      <c r="L37" s="154"/>
      <c r="M37" s="207" t="str">
        <f t="shared" si="2"/>
        <v/>
      </c>
      <c r="N37" s="185"/>
      <c r="AB37" s="59"/>
    </row>
    <row r="38" spans="1:28" ht="15.95" customHeight="1" x14ac:dyDescent="0.2">
      <c r="A38" s="63"/>
      <c r="B38" s="80"/>
      <c r="C38" s="479" t="s">
        <v>180</v>
      </c>
      <c r="D38" s="480"/>
      <c r="E38" s="480"/>
      <c r="F38" s="480"/>
      <c r="G38" s="480"/>
      <c r="H38" s="480"/>
      <c r="I38" s="480"/>
      <c r="J38" s="481"/>
      <c r="K38" s="421"/>
      <c r="L38" s="154"/>
      <c r="M38" s="207" t="str">
        <f t="shared" si="2"/>
        <v/>
      </c>
      <c r="N38" s="185"/>
      <c r="AB38" s="59"/>
    </row>
    <row r="39" spans="1:28" ht="15.95" customHeight="1" x14ac:dyDescent="0.2">
      <c r="A39" s="63"/>
      <c r="B39" s="80"/>
      <c r="C39" s="479" t="s">
        <v>181</v>
      </c>
      <c r="D39" s="480"/>
      <c r="E39" s="480"/>
      <c r="F39" s="480"/>
      <c r="G39" s="480"/>
      <c r="H39" s="480"/>
      <c r="I39" s="480"/>
      <c r="J39" s="481"/>
      <c r="K39" s="421"/>
      <c r="L39" s="154"/>
      <c r="M39" s="207" t="str">
        <f t="shared" si="2"/>
        <v/>
      </c>
      <c r="N39" s="185"/>
      <c r="AB39" s="59"/>
    </row>
    <row r="40" spans="1:28" ht="15.95" customHeight="1" x14ac:dyDescent="0.2">
      <c r="A40" s="63"/>
      <c r="B40" s="80"/>
      <c r="C40" s="479" t="s">
        <v>182</v>
      </c>
      <c r="D40" s="480"/>
      <c r="E40" s="480"/>
      <c r="F40" s="480"/>
      <c r="G40" s="480"/>
      <c r="H40" s="480"/>
      <c r="I40" s="480"/>
      <c r="J40" s="481"/>
      <c r="K40" s="421"/>
      <c r="L40" s="154"/>
      <c r="M40" s="207" t="str">
        <f t="shared" si="2"/>
        <v/>
      </c>
      <c r="N40" s="185"/>
      <c r="AB40" s="59"/>
    </row>
    <row r="41" spans="1:28" ht="15.95" customHeight="1" x14ac:dyDescent="0.2">
      <c r="A41" s="63"/>
      <c r="B41" s="80"/>
      <c r="C41" s="479" t="s">
        <v>183</v>
      </c>
      <c r="D41" s="480"/>
      <c r="E41" s="480"/>
      <c r="F41" s="480"/>
      <c r="G41" s="480"/>
      <c r="H41" s="480"/>
      <c r="I41" s="480"/>
      <c r="J41" s="481"/>
      <c r="K41" s="421"/>
      <c r="L41" s="154"/>
      <c r="M41" s="207" t="str">
        <f t="shared" si="2"/>
        <v/>
      </c>
      <c r="N41" s="185"/>
      <c r="AB41" s="59"/>
    </row>
    <row r="42" spans="1:28" ht="15.95" customHeight="1" x14ac:dyDescent="0.2">
      <c r="A42" s="63"/>
      <c r="B42" s="80"/>
      <c r="C42" s="479" t="s">
        <v>184</v>
      </c>
      <c r="D42" s="480"/>
      <c r="E42" s="480"/>
      <c r="F42" s="480"/>
      <c r="G42" s="480"/>
      <c r="H42" s="480"/>
      <c r="I42" s="480"/>
      <c r="J42" s="481"/>
      <c r="K42" s="421"/>
      <c r="L42" s="154"/>
      <c r="M42" s="207" t="str">
        <f>IF(K42&gt;L42,"E","")</f>
        <v/>
      </c>
      <c r="N42" s="185"/>
      <c r="AB42" s="59"/>
    </row>
    <row r="43" spans="1:28" ht="15.95" customHeight="1" x14ac:dyDescent="0.2">
      <c r="A43" s="63"/>
      <c r="B43" s="80"/>
      <c r="C43" s="94"/>
      <c r="D43" s="94"/>
      <c r="E43" s="94"/>
      <c r="F43" s="94"/>
      <c r="G43" s="94"/>
      <c r="H43" s="94"/>
      <c r="I43" s="94"/>
      <c r="J43" s="94"/>
      <c r="K43" s="94"/>
      <c r="L43" s="94"/>
      <c r="M43" s="207"/>
      <c r="N43" s="185"/>
      <c r="AB43" s="59"/>
    </row>
    <row r="44" spans="1:28" s="38" customFormat="1" ht="20.100000000000001" customHeight="1" x14ac:dyDescent="0.2">
      <c r="A44" s="34"/>
      <c r="B44" s="101"/>
      <c r="C44" s="31" t="s">
        <v>185</v>
      </c>
      <c r="D44" s="31"/>
      <c r="E44" s="31"/>
      <c r="F44" s="31"/>
      <c r="G44" s="31"/>
      <c r="H44" s="90"/>
      <c r="I44" s="90"/>
      <c r="J44" s="90"/>
      <c r="K44" s="90"/>
      <c r="L44" s="90"/>
      <c r="M44" s="207"/>
      <c r="N44" s="184"/>
      <c r="O44" s="184"/>
      <c r="P44" s="184"/>
      <c r="Q44" s="184"/>
      <c r="R44" s="184"/>
      <c r="S44" s="184"/>
      <c r="T44" s="184"/>
      <c r="U44" s="184"/>
      <c r="V44" s="184"/>
      <c r="W44" s="184"/>
      <c r="X44" s="184"/>
      <c r="Y44" s="184"/>
      <c r="Z44" s="184"/>
      <c r="AA44" s="184"/>
    </row>
    <row r="45" spans="1:28" ht="15.95" customHeight="1" collapsed="1" x14ac:dyDescent="0.2">
      <c r="A45" s="63"/>
      <c r="B45" s="80"/>
      <c r="C45" s="482" t="s">
        <v>7</v>
      </c>
      <c r="D45" s="483"/>
      <c r="E45" s="483"/>
      <c r="F45" s="483"/>
      <c r="G45" s="483"/>
      <c r="H45" s="483"/>
      <c r="I45" s="483"/>
      <c r="J45" s="484"/>
      <c r="K45" s="425">
        <f>SUM(K46:K52)</f>
        <v>0</v>
      </c>
      <c r="L45" s="209">
        <f>SUM(L46:L52)</f>
        <v>0</v>
      </c>
      <c r="M45" s="207"/>
      <c r="N45" s="185"/>
      <c r="AB45" s="59"/>
    </row>
    <row r="46" spans="1:28" ht="15.95" customHeight="1" x14ac:dyDescent="0.2">
      <c r="A46" s="63"/>
      <c r="B46" s="80"/>
      <c r="C46" s="479" t="s">
        <v>186</v>
      </c>
      <c r="D46" s="480"/>
      <c r="E46" s="480"/>
      <c r="F46" s="480"/>
      <c r="G46" s="480"/>
      <c r="H46" s="480"/>
      <c r="I46" s="480"/>
      <c r="J46" s="481"/>
      <c r="K46" s="421"/>
      <c r="L46" s="154"/>
      <c r="M46" s="207" t="str">
        <f>IF(K46&gt;L46,"E","")</f>
        <v/>
      </c>
      <c r="N46" s="185"/>
      <c r="AB46" s="59"/>
    </row>
    <row r="47" spans="1:28" ht="15.95" customHeight="1" x14ac:dyDescent="0.2">
      <c r="A47" s="63"/>
      <c r="B47" s="80"/>
      <c r="C47" s="479" t="s">
        <v>187</v>
      </c>
      <c r="D47" s="480"/>
      <c r="E47" s="480"/>
      <c r="F47" s="480"/>
      <c r="G47" s="480"/>
      <c r="H47" s="480"/>
      <c r="I47" s="480"/>
      <c r="J47" s="481"/>
      <c r="K47" s="421"/>
      <c r="L47" s="154"/>
      <c r="M47" s="207" t="str">
        <f t="shared" ref="M47:M52" si="3">IF(K47&gt;L47,"E","")</f>
        <v/>
      </c>
      <c r="N47" s="185"/>
      <c r="AB47" s="59"/>
    </row>
    <row r="48" spans="1:28" ht="15.95" customHeight="1" x14ac:dyDescent="0.2">
      <c r="A48" s="63"/>
      <c r="B48" s="80"/>
      <c r="C48" s="479" t="s">
        <v>188</v>
      </c>
      <c r="D48" s="480"/>
      <c r="E48" s="480"/>
      <c r="F48" s="480"/>
      <c r="G48" s="480"/>
      <c r="H48" s="480"/>
      <c r="I48" s="480"/>
      <c r="J48" s="481"/>
      <c r="K48" s="421"/>
      <c r="L48" s="154"/>
      <c r="M48" s="207" t="str">
        <f t="shared" si="3"/>
        <v/>
      </c>
      <c r="N48" s="185"/>
      <c r="AB48" s="59"/>
    </row>
    <row r="49" spans="1:28" ht="15.95" customHeight="1" x14ac:dyDescent="0.2">
      <c r="A49" s="63"/>
      <c r="B49" s="80"/>
      <c r="C49" s="479" t="s">
        <v>189</v>
      </c>
      <c r="D49" s="480"/>
      <c r="E49" s="480"/>
      <c r="F49" s="480"/>
      <c r="G49" s="480"/>
      <c r="H49" s="480"/>
      <c r="I49" s="480"/>
      <c r="J49" s="481"/>
      <c r="K49" s="421"/>
      <c r="L49" s="154"/>
      <c r="M49" s="207" t="str">
        <f t="shared" si="3"/>
        <v/>
      </c>
      <c r="N49" s="185"/>
      <c r="AB49" s="59"/>
    </row>
    <row r="50" spans="1:28" ht="15.95" customHeight="1" x14ac:dyDescent="0.2">
      <c r="A50" s="63"/>
      <c r="B50" s="80"/>
      <c r="C50" s="479" t="s">
        <v>190</v>
      </c>
      <c r="D50" s="480"/>
      <c r="E50" s="480"/>
      <c r="F50" s="480"/>
      <c r="G50" s="480"/>
      <c r="H50" s="480"/>
      <c r="I50" s="480"/>
      <c r="J50" s="481"/>
      <c r="K50" s="421"/>
      <c r="L50" s="154"/>
      <c r="M50" s="207" t="str">
        <f t="shared" si="3"/>
        <v/>
      </c>
      <c r="N50" s="185"/>
      <c r="AB50" s="59"/>
    </row>
    <row r="51" spans="1:28" ht="15.95" customHeight="1" x14ac:dyDescent="0.2">
      <c r="A51" s="63"/>
      <c r="B51" s="80"/>
      <c r="C51" s="479" t="s">
        <v>191</v>
      </c>
      <c r="D51" s="480"/>
      <c r="E51" s="480"/>
      <c r="F51" s="480"/>
      <c r="G51" s="480"/>
      <c r="H51" s="480"/>
      <c r="I51" s="480"/>
      <c r="J51" s="481"/>
      <c r="K51" s="421"/>
      <c r="L51" s="154"/>
      <c r="M51" s="207" t="str">
        <f t="shared" si="3"/>
        <v/>
      </c>
      <c r="N51" s="185"/>
      <c r="AB51" s="59"/>
    </row>
    <row r="52" spans="1:28" ht="15.95" customHeight="1" x14ac:dyDescent="0.2">
      <c r="A52" s="63"/>
      <c r="B52" s="80"/>
      <c r="C52" s="479" t="s">
        <v>192</v>
      </c>
      <c r="D52" s="480"/>
      <c r="E52" s="480"/>
      <c r="F52" s="480"/>
      <c r="G52" s="480"/>
      <c r="H52" s="480"/>
      <c r="I52" s="480"/>
      <c r="J52" s="481"/>
      <c r="K52" s="421"/>
      <c r="L52" s="154"/>
      <c r="M52" s="207" t="str">
        <f t="shared" si="3"/>
        <v/>
      </c>
      <c r="N52" s="185"/>
      <c r="AB52" s="59"/>
    </row>
    <row r="53" spans="1:28" ht="15.95" customHeight="1" x14ac:dyDescent="0.2">
      <c r="A53" s="63"/>
      <c r="B53" s="80"/>
      <c r="C53" s="94"/>
      <c r="D53" s="94"/>
      <c r="E53" s="94"/>
      <c r="F53" s="94"/>
      <c r="G53" s="94"/>
      <c r="H53" s="94"/>
      <c r="I53" s="94"/>
      <c r="J53" s="94"/>
      <c r="K53" s="94"/>
      <c r="L53" s="94"/>
      <c r="M53" s="207"/>
      <c r="N53" s="185"/>
      <c r="AB53" s="59"/>
    </row>
    <row r="54" spans="1:28" ht="15.95" customHeight="1" x14ac:dyDescent="0.2">
      <c r="A54" s="63"/>
      <c r="B54" s="80"/>
      <c r="C54" s="31" t="s">
        <v>298</v>
      </c>
      <c r="D54" s="31"/>
      <c r="E54" s="31"/>
      <c r="F54" s="31"/>
      <c r="G54" s="31"/>
      <c r="H54" s="90"/>
      <c r="I54" s="90"/>
      <c r="J54" s="90"/>
      <c r="K54" s="90"/>
      <c r="L54" s="90"/>
      <c r="M54" s="207"/>
      <c r="N54" s="185"/>
      <c r="AB54" s="59"/>
    </row>
    <row r="55" spans="1:28" ht="15.95" customHeight="1" x14ac:dyDescent="0.2">
      <c r="A55" s="63"/>
      <c r="B55" s="80"/>
      <c r="C55" s="482" t="s">
        <v>7</v>
      </c>
      <c r="D55" s="483"/>
      <c r="E55" s="483"/>
      <c r="F55" s="483"/>
      <c r="G55" s="483"/>
      <c r="H55" s="483"/>
      <c r="I55" s="483"/>
      <c r="J55" s="484"/>
      <c r="K55" s="425">
        <f>SUM(K56:K59)</f>
        <v>0</v>
      </c>
      <c r="L55" s="209">
        <f>SUM(L56:L59)</f>
        <v>0</v>
      </c>
      <c r="M55" s="207"/>
      <c r="N55" s="185"/>
      <c r="AB55" s="59"/>
    </row>
    <row r="56" spans="1:28" ht="15.95" customHeight="1" x14ac:dyDescent="0.2">
      <c r="A56" s="63"/>
      <c r="B56" s="80"/>
      <c r="C56" s="479" t="s">
        <v>193</v>
      </c>
      <c r="D56" s="480"/>
      <c r="E56" s="480"/>
      <c r="F56" s="480"/>
      <c r="G56" s="480"/>
      <c r="H56" s="480"/>
      <c r="I56" s="480"/>
      <c r="J56" s="481"/>
      <c r="K56" s="421"/>
      <c r="L56" s="154"/>
      <c r="M56" s="207"/>
      <c r="N56" s="185"/>
      <c r="AB56" s="59"/>
    </row>
    <row r="57" spans="1:28" ht="15.95" customHeight="1" x14ac:dyDescent="0.2">
      <c r="A57" s="63"/>
      <c r="B57" s="80"/>
      <c r="C57" s="479" t="s">
        <v>194</v>
      </c>
      <c r="D57" s="480"/>
      <c r="E57" s="480"/>
      <c r="F57" s="480"/>
      <c r="G57" s="480"/>
      <c r="H57" s="480"/>
      <c r="I57" s="480"/>
      <c r="J57" s="481"/>
      <c r="K57" s="421"/>
      <c r="L57" s="154"/>
      <c r="M57" s="207"/>
      <c r="N57" s="185"/>
      <c r="AB57" s="59"/>
    </row>
    <row r="58" spans="1:28" ht="15.95" customHeight="1" x14ac:dyDescent="0.2">
      <c r="A58" s="63"/>
      <c r="B58" s="80"/>
      <c r="C58" s="479" t="s">
        <v>195</v>
      </c>
      <c r="D58" s="480"/>
      <c r="E58" s="480"/>
      <c r="F58" s="480"/>
      <c r="G58" s="480"/>
      <c r="H58" s="480"/>
      <c r="I58" s="480"/>
      <c r="J58" s="481"/>
      <c r="K58" s="421"/>
      <c r="L58" s="154"/>
      <c r="M58" s="207"/>
      <c r="N58" s="185"/>
      <c r="AB58" s="59"/>
    </row>
    <row r="59" spans="1:28" ht="15.95" customHeight="1" x14ac:dyDescent="0.2">
      <c r="A59" s="63"/>
      <c r="B59" s="80"/>
      <c r="C59" s="479" t="s">
        <v>196</v>
      </c>
      <c r="D59" s="480"/>
      <c r="E59" s="480"/>
      <c r="F59" s="480"/>
      <c r="G59" s="480"/>
      <c r="H59" s="480"/>
      <c r="I59" s="480"/>
      <c r="J59" s="481"/>
      <c r="K59" s="421"/>
      <c r="L59" s="154"/>
      <c r="M59" s="207"/>
      <c r="N59" s="185"/>
      <c r="AB59" s="59"/>
    </row>
    <row r="60" spans="1:28" ht="15.95" customHeight="1" x14ac:dyDescent="0.2">
      <c r="A60" s="63"/>
      <c r="B60" s="80"/>
      <c r="C60" s="94"/>
      <c r="D60" s="94"/>
      <c r="E60" s="94"/>
      <c r="F60" s="94"/>
      <c r="G60" s="94"/>
      <c r="H60" s="94"/>
      <c r="I60" s="94"/>
      <c r="J60" s="94"/>
      <c r="K60" s="94"/>
      <c r="L60" s="94"/>
      <c r="M60" s="207"/>
      <c r="N60" s="185"/>
      <c r="AB60" s="59"/>
    </row>
    <row r="61" spans="1:28" ht="15.95" customHeight="1" x14ac:dyDescent="0.2">
      <c r="A61" s="63"/>
      <c r="B61" s="80"/>
      <c r="C61" s="44" t="s">
        <v>197</v>
      </c>
      <c r="D61" s="44"/>
      <c r="E61" s="44"/>
      <c r="F61" s="44"/>
      <c r="G61" s="44"/>
      <c r="H61" s="44"/>
      <c r="I61" s="44"/>
      <c r="J61" s="44"/>
      <c r="K61" s="44"/>
      <c r="L61" s="44"/>
      <c r="M61" s="207"/>
      <c r="N61" s="185"/>
      <c r="AB61" s="59"/>
    </row>
    <row r="62" spans="1:28" ht="15.95" customHeight="1" x14ac:dyDescent="0.2">
      <c r="A62" s="63"/>
      <c r="B62" s="80"/>
      <c r="C62" s="482" t="s">
        <v>7</v>
      </c>
      <c r="D62" s="483"/>
      <c r="E62" s="483"/>
      <c r="F62" s="483"/>
      <c r="G62" s="483"/>
      <c r="H62" s="483" t="s">
        <v>9</v>
      </c>
      <c r="I62" s="483"/>
      <c r="J62" s="484"/>
      <c r="K62" s="425">
        <f>SUM(K63:K64)</f>
        <v>0</v>
      </c>
      <c r="L62" s="209">
        <f>SUM(L63:L64)</f>
        <v>0</v>
      </c>
      <c r="M62" s="207"/>
      <c r="N62" s="185"/>
      <c r="AB62" s="59"/>
    </row>
    <row r="63" spans="1:28" ht="15.95" customHeight="1" x14ac:dyDescent="0.2">
      <c r="A63" s="63"/>
      <c r="B63" s="80"/>
      <c r="C63" s="479" t="s">
        <v>198</v>
      </c>
      <c r="D63" s="480"/>
      <c r="E63" s="480"/>
      <c r="F63" s="480"/>
      <c r="G63" s="480"/>
      <c r="H63" s="480"/>
      <c r="I63" s="480"/>
      <c r="J63" s="481"/>
      <c r="K63" s="421"/>
      <c r="L63" s="154"/>
      <c r="M63" s="207" t="str">
        <f t="shared" ref="M63:M64" si="4">IF(K63&gt;L63,"E","")</f>
        <v/>
      </c>
      <c r="N63" s="185"/>
      <c r="AB63" s="59"/>
    </row>
    <row r="64" spans="1:28" ht="15.95" customHeight="1" x14ac:dyDescent="0.2">
      <c r="A64" s="63"/>
      <c r="B64" s="80"/>
      <c r="C64" s="476" t="s">
        <v>199</v>
      </c>
      <c r="D64" s="477"/>
      <c r="E64" s="477"/>
      <c r="F64" s="477"/>
      <c r="G64" s="477"/>
      <c r="H64" s="477"/>
      <c r="I64" s="477"/>
      <c r="J64" s="478"/>
      <c r="K64" s="421"/>
      <c r="L64" s="154"/>
      <c r="M64" s="207" t="str">
        <f t="shared" si="4"/>
        <v/>
      </c>
      <c r="N64" s="185"/>
      <c r="AB64" s="59"/>
    </row>
    <row r="65" spans="1:28" ht="15.95" customHeight="1" x14ac:dyDescent="0.2">
      <c r="A65" s="63"/>
      <c r="B65" s="80"/>
      <c r="C65" s="94"/>
      <c r="D65" s="94"/>
      <c r="E65" s="94"/>
      <c r="F65" s="94"/>
      <c r="G65" s="94"/>
      <c r="H65" s="94"/>
      <c r="I65" s="94"/>
      <c r="J65" s="94"/>
      <c r="K65" s="94"/>
      <c r="L65" s="94"/>
      <c r="M65" s="207"/>
      <c r="N65" s="185"/>
      <c r="AB65" s="59"/>
    </row>
    <row r="66" spans="1:28" s="38" customFormat="1" ht="20.100000000000001" customHeight="1" x14ac:dyDescent="0.2">
      <c r="A66" s="34"/>
      <c r="B66" s="101"/>
      <c r="C66" s="31" t="s">
        <v>293</v>
      </c>
      <c r="D66" s="31"/>
      <c r="E66" s="31"/>
      <c r="F66" s="31"/>
      <c r="G66" s="31"/>
      <c r="H66" s="90"/>
      <c r="I66" s="90"/>
      <c r="J66" s="90"/>
      <c r="K66" s="90"/>
      <c r="L66" s="90"/>
      <c r="M66" s="207"/>
      <c r="N66" s="184"/>
      <c r="O66" s="184"/>
      <c r="P66" s="184"/>
      <c r="Q66" s="184"/>
      <c r="R66" s="184"/>
      <c r="S66" s="184"/>
      <c r="T66" s="184"/>
      <c r="U66" s="184"/>
      <c r="V66" s="184"/>
      <c r="W66" s="184"/>
      <c r="X66" s="184"/>
      <c r="Y66" s="184"/>
      <c r="Z66" s="184"/>
      <c r="AA66" s="184"/>
    </row>
    <row r="67" spans="1:28" ht="15.95" customHeight="1" x14ac:dyDescent="0.2">
      <c r="A67" s="63"/>
      <c r="B67" s="80"/>
      <c r="C67" s="482" t="s">
        <v>7</v>
      </c>
      <c r="D67" s="483"/>
      <c r="E67" s="483"/>
      <c r="F67" s="483"/>
      <c r="G67" s="483"/>
      <c r="H67" s="483"/>
      <c r="I67" s="483"/>
      <c r="J67" s="484"/>
      <c r="K67" s="425">
        <f>SUM(K68:K69)</f>
        <v>0</v>
      </c>
      <c r="L67" s="209">
        <f>SUM(L68:L69)</f>
        <v>0</v>
      </c>
      <c r="M67" s="207"/>
      <c r="N67" s="185"/>
      <c r="AB67" s="59"/>
    </row>
    <row r="68" spans="1:28" ht="15.95" customHeight="1" x14ac:dyDescent="0.2">
      <c r="A68" s="63"/>
      <c r="B68" s="80"/>
      <c r="C68" s="479" t="s">
        <v>202</v>
      </c>
      <c r="D68" s="480"/>
      <c r="E68" s="480"/>
      <c r="F68" s="480"/>
      <c r="G68" s="480"/>
      <c r="H68" s="480"/>
      <c r="I68" s="480"/>
      <c r="J68" s="481"/>
      <c r="K68" s="421"/>
      <c r="L68" s="154"/>
      <c r="M68" s="207" t="str">
        <f t="shared" ref="M68:M69" si="5">IF(K68&gt;L68,"E","")</f>
        <v/>
      </c>
      <c r="N68" s="185"/>
      <c r="AB68" s="59"/>
    </row>
    <row r="69" spans="1:28" ht="15.95" customHeight="1" x14ac:dyDescent="0.2">
      <c r="A69" s="63"/>
      <c r="B69" s="80"/>
      <c r="C69" s="479" t="s">
        <v>203</v>
      </c>
      <c r="D69" s="480"/>
      <c r="E69" s="480"/>
      <c r="F69" s="480"/>
      <c r="G69" s="480"/>
      <c r="H69" s="480"/>
      <c r="I69" s="480"/>
      <c r="J69" s="481"/>
      <c r="K69" s="421"/>
      <c r="L69" s="154"/>
      <c r="M69" s="207" t="str">
        <f t="shared" si="5"/>
        <v/>
      </c>
      <c r="N69" s="185"/>
      <c r="AB69" s="59"/>
    </row>
    <row r="70" spans="1:28" ht="15.95" customHeight="1" x14ac:dyDescent="0.2">
      <c r="A70" s="63"/>
      <c r="B70" s="104"/>
      <c r="C70" s="97"/>
      <c r="D70" s="97"/>
      <c r="E70" s="97"/>
      <c r="F70" s="97"/>
      <c r="G70" s="97"/>
      <c r="H70" s="97"/>
      <c r="I70" s="97"/>
      <c r="J70" s="97"/>
      <c r="K70" s="97"/>
      <c r="L70" s="97"/>
      <c r="M70" s="207"/>
      <c r="N70" s="185"/>
      <c r="AB70" s="59"/>
    </row>
    <row r="71" spans="1:28" ht="15.95" customHeight="1" x14ac:dyDescent="0.2">
      <c r="A71" s="63"/>
      <c r="B71" s="104"/>
      <c r="C71" s="31" t="s">
        <v>292</v>
      </c>
      <c r="D71" s="31"/>
      <c r="E71" s="31"/>
      <c r="F71" s="31"/>
      <c r="G71" s="31"/>
      <c r="H71" s="90"/>
      <c r="I71" s="90"/>
      <c r="J71" s="90"/>
      <c r="K71" s="90"/>
      <c r="L71" s="90"/>
      <c r="M71" s="207"/>
      <c r="N71" s="185"/>
      <c r="AB71" s="59"/>
    </row>
    <row r="72" spans="1:28" ht="15.95" customHeight="1" x14ac:dyDescent="0.2">
      <c r="A72" s="63"/>
      <c r="B72" s="104"/>
      <c r="C72" s="482" t="s">
        <v>7</v>
      </c>
      <c r="D72" s="483"/>
      <c r="E72" s="483"/>
      <c r="F72" s="483"/>
      <c r="G72" s="483"/>
      <c r="H72" s="483"/>
      <c r="I72" s="483"/>
      <c r="J72" s="484"/>
      <c r="K72" s="425">
        <f>SUM(K73:K76)</f>
        <v>0</v>
      </c>
      <c r="L72" s="209">
        <f>SUM(L73:L76)</f>
        <v>0</v>
      </c>
      <c r="M72" s="207"/>
      <c r="N72" s="185"/>
      <c r="AB72" s="59"/>
    </row>
    <row r="73" spans="1:28" ht="15.95" customHeight="1" x14ac:dyDescent="0.2">
      <c r="A73" s="63"/>
      <c r="B73" s="104"/>
      <c r="C73" s="487"/>
      <c r="D73" s="488"/>
      <c r="E73" s="488"/>
      <c r="F73" s="488"/>
      <c r="G73" s="488"/>
      <c r="H73" s="488"/>
      <c r="I73" s="488"/>
      <c r="J73" s="489"/>
      <c r="K73" s="421"/>
      <c r="L73" s="154"/>
      <c r="M73" s="207" t="str">
        <f t="shared" ref="M73:M76" si="6">IF(K73&gt;L73,"E","")</f>
        <v/>
      </c>
      <c r="N73" s="185"/>
      <c r="AB73" s="59"/>
    </row>
    <row r="74" spans="1:28" ht="15.95" customHeight="1" x14ac:dyDescent="0.2">
      <c r="A74" s="63"/>
      <c r="B74" s="104"/>
      <c r="C74" s="487"/>
      <c r="D74" s="488"/>
      <c r="E74" s="488"/>
      <c r="F74" s="488"/>
      <c r="G74" s="488"/>
      <c r="H74" s="488"/>
      <c r="I74" s="488"/>
      <c r="J74" s="489"/>
      <c r="K74" s="421"/>
      <c r="L74" s="154"/>
      <c r="M74" s="207" t="str">
        <f t="shared" si="6"/>
        <v/>
      </c>
      <c r="N74" s="185"/>
      <c r="AB74" s="59"/>
    </row>
    <row r="75" spans="1:28" ht="15.95" customHeight="1" x14ac:dyDescent="0.2">
      <c r="A75" s="63"/>
      <c r="B75" s="104"/>
      <c r="C75" s="487"/>
      <c r="D75" s="488"/>
      <c r="E75" s="488"/>
      <c r="F75" s="488"/>
      <c r="G75" s="488"/>
      <c r="H75" s="488"/>
      <c r="I75" s="488"/>
      <c r="J75" s="489"/>
      <c r="K75" s="421"/>
      <c r="L75" s="154"/>
      <c r="M75" s="207" t="str">
        <f t="shared" si="6"/>
        <v/>
      </c>
      <c r="N75" s="185"/>
      <c r="AB75" s="59"/>
    </row>
    <row r="76" spans="1:28" ht="15.95" customHeight="1" x14ac:dyDescent="0.2">
      <c r="A76" s="63"/>
      <c r="B76" s="104"/>
      <c r="C76" s="487"/>
      <c r="D76" s="488"/>
      <c r="E76" s="488"/>
      <c r="F76" s="488"/>
      <c r="G76" s="488"/>
      <c r="H76" s="488"/>
      <c r="I76" s="488"/>
      <c r="J76" s="489"/>
      <c r="K76" s="421"/>
      <c r="L76" s="154"/>
      <c r="M76" s="207" t="str">
        <f t="shared" si="6"/>
        <v/>
      </c>
      <c r="N76" s="185"/>
      <c r="AB76" s="59"/>
    </row>
    <row r="77" spans="1:28" ht="15.95" customHeight="1" x14ac:dyDescent="0.2">
      <c r="A77" s="63"/>
      <c r="B77" s="104"/>
      <c r="C77" s="97"/>
      <c r="D77" s="97"/>
      <c r="E77" s="97"/>
      <c r="F77" s="97"/>
      <c r="G77" s="97"/>
      <c r="H77" s="97"/>
      <c r="I77" s="97"/>
      <c r="J77" s="97"/>
      <c r="K77" s="97"/>
      <c r="L77" s="97"/>
      <c r="M77" s="207"/>
      <c r="N77" s="185"/>
      <c r="AB77" s="59"/>
    </row>
    <row r="78" spans="1:28" ht="15.95" customHeight="1" x14ac:dyDescent="0.2">
      <c r="A78" s="63"/>
      <c r="B78" s="104"/>
      <c r="C78" s="31" t="s">
        <v>206</v>
      </c>
      <c r="D78" s="31"/>
      <c r="E78" s="31"/>
      <c r="F78" s="31"/>
      <c r="G78" s="31"/>
      <c r="H78" s="90"/>
      <c r="I78" s="90"/>
      <c r="J78" s="90"/>
      <c r="K78" s="90"/>
      <c r="L78" s="90"/>
      <c r="M78" s="207"/>
      <c r="N78" s="185"/>
      <c r="AB78" s="59"/>
    </row>
    <row r="79" spans="1:28" ht="15.95" customHeight="1" x14ac:dyDescent="0.2">
      <c r="A79" s="63"/>
      <c r="B79" s="104"/>
      <c r="C79" s="482" t="s">
        <v>7</v>
      </c>
      <c r="D79" s="483"/>
      <c r="E79" s="483"/>
      <c r="F79" s="483"/>
      <c r="G79" s="483"/>
      <c r="H79" s="483"/>
      <c r="I79" s="483"/>
      <c r="J79" s="484"/>
      <c r="K79" s="425">
        <f>SUM(K80:K83)</f>
        <v>0</v>
      </c>
      <c r="L79" s="209">
        <f>SUM(L80:L83)</f>
        <v>0</v>
      </c>
      <c r="M79" s="207"/>
      <c r="N79" s="185"/>
      <c r="AB79" s="59"/>
    </row>
    <row r="80" spans="1:28" ht="15.95" customHeight="1" x14ac:dyDescent="0.2">
      <c r="A80" s="63"/>
      <c r="B80" s="104"/>
      <c r="C80" s="487"/>
      <c r="D80" s="488"/>
      <c r="E80" s="488"/>
      <c r="F80" s="488"/>
      <c r="G80" s="488"/>
      <c r="H80" s="488"/>
      <c r="I80" s="488"/>
      <c r="J80" s="489"/>
      <c r="K80" s="421"/>
      <c r="L80" s="154"/>
      <c r="M80" s="207" t="str">
        <f t="shared" ref="M80:M83" si="7">IF(K80&gt;L80,"E","")</f>
        <v/>
      </c>
      <c r="N80" s="185"/>
      <c r="AB80" s="59"/>
    </row>
    <row r="81" spans="1:28" ht="15.95" customHeight="1" x14ac:dyDescent="0.2">
      <c r="A81" s="63"/>
      <c r="B81" s="104"/>
      <c r="C81" s="487"/>
      <c r="D81" s="488"/>
      <c r="E81" s="488"/>
      <c r="F81" s="488"/>
      <c r="G81" s="488"/>
      <c r="H81" s="488"/>
      <c r="I81" s="488"/>
      <c r="J81" s="489"/>
      <c r="K81" s="421"/>
      <c r="L81" s="154"/>
      <c r="M81" s="207" t="str">
        <f t="shared" si="7"/>
        <v/>
      </c>
      <c r="N81" s="185"/>
      <c r="AB81" s="59"/>
    </row>
    <row r="82" spans="1:28" ht="15.95" customHeight="1" x14ac:dyDescent="0.2">
      <c r="A82" s="63"/>
      <c r="B82" s="104"/>
      <c r="C82" s="487"/>
      <c r="D82" s="488"/>
      <c r="E82" s="488"/>
      <c r="F82" s="488"/>
      <c r="G82" s="488"/>
      <c r="H82" s="488"/>
      <c r="I82" s="488"/>
      <c r="J82" s="489"/>
      <c r="K82" s="421"/>
      <c r="L82" s="154"/>
      <c r="M82" s="207" t="str">
        <f t="shared" si="7"/>
        <v/>
      </c>
      <c r="N82" s="185"/>
      <c r="AB82" s="59"/>
    </row>
    <row r="83" spans="1:28" ht="15.95" customHeight="1" x14ac:dyDescent="0.2">
      <c r="A83" s="63"/>
      <c r="B83" s="104"/>
      <c r="C83" s="487"/>
      <c r="D83" s="488"/>
      <c r="E83" s="488"/>
      <c r="F83" s="488"/>
      <c r="G83" s="488"/>
      <c r="H83" s="488"/>
      <c r="I83" s="488"/>
      <c r="J83" s="489"/>
      <c r="K83" s="421"/>
      <c r="L83" s="154"/>
      <c r="M83" s="207" t="str">
        <f t="shared" si="7"/>
        <v/>
      </c>
      <c r="N83" s="185"/>
      <c r="AB83" s="59"/>
    </row>
    <row r="84" spans="1:28" ht="15.95" customHeight="1" x14ac:dyDescent="0.2">
      <c r="A84" s="63"/>
      <c r="B84" s="104"/>
      <c r="C84" s="97"/>
      <c r="D84" s="97"/>
      <c r="E84" s="97"/>
      <c r="F84" s="97"/>
      <c r="G84" s="97"/>
      <c r="H84" s="97"/>
      <c r="I84" s="97"/>
      <c r="J84" s="97"/>
      <c r="K84" s="97"/>
      <c r="L84" s="97"/>
      <c r="M84" s="207"/>
      <c r="N84" s="185"/>
      <c r="AB84" s="59"/>
    </row>
    <row r="85" spans="1:28" ht="33.75" customHeight="1" x14ac:dyDescent="0.2">
      <c r="A85" s="53"/>
      <c r="B85" s="101"/>
      <c r="C85" s="500" t="s">
        <v>205</v>
      </c>
      <c r="D85" s="500"/>
      <c r="E85" s="500"/>
      <c r="F85" s="500"/>
      <c r="G85" s="500"/>
      <c r="H85" s="500"/>
      <c r="I85" s="500"/>
      <c r="J85" s="500"/>
      <c r="K85" s="500"/>
      <c r="L85" s="500"/>
      <c r="M85" s="207"/>
      <c r="N85" s="185"/>
      <c r="AB85" s="59"/>
    </row>
    <row r="86" spans="1:28" s="38" customFormat="1" ht="19.5" customHeight="1" x14ac:dyDescent="0.2">
      <c r="A86" s="34"/>
      <c r="B86" s="101"/>
      <c r="C86" s="482" t="s">
        <v>7</v>
      </c>
      <c r="D86" s="483"/>
      <c r="E86" s="483"/>
      <c r="F86" s="483"/>
      <c r="G86" s="483"/>
      <c r="H86" s="483"/>
      <c r="I86" s="483"/>
      <c r="J86" s="484"/>
      <c r="K86" s="425">
        <f>SUM(K87:K90)</f>
        <v>0</v>
      </c>
      <c r="L86" s="209">
        <f>SUM(L87:L90)</f>
        <v>0</v>
      </c>
      <c r="M86" s="207"/>
      <c r="N86" s="184"/>
      <c r="O86" s="184"/>
      <c r="P86" s="184"/>
      <c r="Q86" s="184"/>
      <c r="R86" s="184"/>
      <c r="S86" s="184"/>
      <c r="T86" s="184"/>
      <c r="U86" s="184"/>
      <c r="V86" s="184"/>
      <c r="W86" s="184"/>
      <c r="X86" s="184"/>
      <c r="Y86" s="184"/>
      <c r="Z86" s="184"/>
      <c r="AA86" s="184"/>
    </row>
    <row r="87" spans="1:28" ht="15.95" customHeight="1" x14ac:dyDescent="0.2">
      <c r="A87" s="63"/>
      <c r="B87" s="80"/>
      <c r="C87" s="487"/>
      <c r="D87" s="488"/>
      <c r="E87" s="488"/>
      <c r="F87" s="488"/>
      <c r="G87" s="488"/>
      <c r="H87" s="488"/>
      <c r="I87" s="488"/>
      <c r="J87" s="489"/>
      <c r="K87" s="421"/>
      <c r="L87" s="154"/>
      <c r="M87" s="207" t="str">
        <f t="shared" ref="M87:M90" si="8">IF(K87&gt;L87,"E","")</f>
        <v/>
      </c>
      <c r="N87" s="185"/>
      <c r="AB87" s="59"/>
    </row>
    <row r="88" spans="1:28" ht="15.95" customHeight="1" x14ac:dyDescent="0.2">
      <c r="A88" s="63"/>
      <c r="B88" s="80"/>
      <c r="C88" s="487"/>
      <c r="D88" s="488"/>
      <c r="E88" s="488"/>
      <c r="F88" s="488"/>
      <c r="G88" s="488"/>
      <c r="H88" s="488"/>
      <c r="I88" s="488"/>
      <c r="J88" s="489"/>
      <c r="K88" s="421"/>
      <c r="L88" s="154"/>
      <c r="M88" s="207" t="str">
        <f t="shared" si="8"/>
        <v/>
      </c>
      <c r="N88" s="185"/>
      <c r="AB88" s="59"/>
    </row>
    <row r="89" spans="1:28" ht="16.5" customHeight="1" x14ac:dyDescent="0.2">
      <c r="A89" s="63"/>
      <c r="B89" s="80"/>
      <c r="C89" s="487"/>
      <c r="D89" s="488"/>
      <c r="E89" s="488"/>
      <c r="F89" s="488"/>
      <c r="G89" s="488"/>
      <c r="H89" s="488"/>
      <c r="I89" s="488"/>
      <c r="J89" s="489"/>
      <c r="K89" s="421"/>
      <c r="L89" s="154"/>
      <c r="M89" s="207" t="str">
        <f t="shared" si="8"/>
        <v/>
      </c>
      <c r="N89" s="185"/>
      <c r="AB89" s="59"/>
    </row>
    <row r="90" spans="1:28" ht="14.25" customHeight="1" x14ac:dyDescent="0.2">
      <c r="A90" s="63"/>
      <c r="B90" s="80"/>
      <c r="C90" s="487"/>
      <c r="D90" s="488"/>
      <c r="E90" s="488"/>
      <c r="F90" s="488"/>
      <c r="G90" s="488"/>
      <c r="H90" s="488"/>
      <c r="I90" s="488"/>
      <c r="J90" s="489"/>
      <c r="K90" s="421"/>
      <c r="L90" s="154"/>
      <c r="M90" s="207" t="str">
        <f t="shared" si="8"/>
        <v/>
      </c>
      <c r="N90" s="185"/>
      <c r="AB90" s="59"/>
    </row>
    <row r="91" spans="1:28" ht="15.95" customHeight="1" x14ac:dyDescent="0.2">
      <c r="A91" s="53"/>
      <c r="B91" s="104"/>
      <c r="C91" s="97"/>
      <c r="D91" s="97"/>
      <c r="E91" s="97"/>
      <c r="F91" s="97"/>
      <c r="G91" s="97"/>
      <c r="H91" s="97"/>
      <c r="I91" s="97"/>
      <c r="J91" s="97"/>
      <c r="K91" s="97"/>
      <c r="L91" s="97"/>
      <c r="M91" s="207"/>
      <c r="N91" s="185"/>
      <c r="AB91" s="59"/>
    </row>
    <row r="92" spans="1:28" s="62" customFormat="1" ht="14.1" customHeight="1" x14ac:dyDescent="0.2">
      <c r="A92" s="53"/>
      <c r="B92" s="210"/>
      <c r="C92" s="83"/>
      <c r="D92" s="83"/>
      <c r="E92" s="83"/>
      <c r="F92" s="83"/>
      <c r="G92" s="83"/>
      <c r="H92" s="83"/>
      <c r="I92" s="83"/>
      <c r="J92" s="83"/>
      <c r="K92" s="83"/>
      <c r="L92" s="83"/>
      <c r="M92" s="211"/>
      <c r="N92" s="185"/>
      <c r="O92" s="185"/>
      <c r="P92" s="185"/>
      <c r="Q92" s="185"/>
      <c r="R92" s="185"/>
      <c r="S92" s="185"/>
      <c r="T92" s="185"/>
      <c r="U92" s="185"/>
      <c r="V92" s="185"/>
      <c r="W92" s="185"/>
      <c r="X92" s="185"/>
      <c r="Y92" s="185"/>
      <c r="Z92" s="185"/>
      <c r="AA92" s="185"/>
    </row>
    <row r="93" spans="1:28" s="62" customFormat="1" ht="14.1" customHeight="1" x14ac:dyDescent="0.2">
      <c r="A93" s="53"/>
      <c r="B93" s="60"/>
      <c r="C93" s="153" t="str">
        <f>IF(M93&gt;0,"E: El gasto en navarra no puede ser mayor que el gasto total","")</f>
        <v/>
      </c>
      <c r="D93" s="60"/>
      <c r="E93" s="60"/>
      <c r="F93" s="60"/>
      <c r="G93" s="60"/>
      <c r="H93" s="60"/>
      <c r="I93" s="60"/>
      <c r="J93" s="60"/>
      <c r="K93" s="58"/>
      <c r="L93" s="60"/>
      <c r="M93" s="212">
        <f>COUNTIF(M19:M90,"E")</f>
        <v>0</v>
      </c>
      <c r="N93" s="185"/>
      <c r="O93" s="185"/>
      <c r="P93" s="185"/>
      <c r="Q93" s="185"/>
      <c r="R93" s="185"/>
      <c r="S93" s="185"/>
      <c r="T93" s="185"/>
      <c r="U93" s="185"/>
      <c r="V93" s="185"/>
      <c r="W93" s="185"/>
      <c r="X93" s="185"/>
      <c r="Y93" s="185"/>
      <c r="Z93" s="185"/>
      <c r="AA93" s="185"/>
    </row>
    <row r="94" spans="1:28" s="188" customFormat="1" ht="21.95" customHeight="1" x14ac:dyDescent="0.2">
      <c r="A94" s="63"/>
      <c r="B94" s="155" t="s">
        <v>207</v>
      </c>
      <c r="C94" s="153"/>
      <c r="D94" s="60"/>
      <c r="E94" s="60"/>
      <c r="F94" s="60"/>
      <c r="G94" s="60"/>
      <c r="H94" s="60"/>
      <c r="I94" s="60"/>
      <c r="J94" s="60"/>
      <c r="K94" s="58"/>
      <c r="L94" s="60"/>
      <c r="M94" s="200"/>
      <c r="N94" s="200"/>
      <c r="O94" s="200"/>
      <c r="P94" s="200"/>
      <c r="Q94" s="200"/>
      <c r="R94" s="200"/>
      <c r="S94" s="200"/>
      <c r="T94" s="200"/>
      <c r="U94" s="200"/>
      <c r="V94" s="200"/>
      <c r="W94" s="200"/>
      <c r="X94" s="200"/>
      <c r="Y94" s="200"/>
      <c r="Z94" s="200"/>
      <c r="AA94" s="200"/>
    </row>
    <row r="95" spans="1:28" s="188" customFormat="1" ht="21.95" customHeight="1" x14ac:dyDescent="0.2">
      <c r="A95" s="63"/>
      <c r="B95" s="155" t="s">
        <v>291</v>
      </c>
      <c r="C95" s="153"/>
      <c r="D95" s="60"/>
      <c r="E95" s="60"/>
      <c r="F95" s="60"/>
      <c r="G95" s="60"/>
      <c r="H95" s="60"/>
      <c r="I95" s="60"/>
      <c r="J95" s="60"/>
      <c r="K95" s="58"/>
      <c r="L95" s="60"/>
      <c r="N95" s="200"/>
      <c r="O95" s="200"/>
      <c r="P95" s="200"/>
      <c r="Q95" s="200"/>
      <c r="R95" s="200"/>
      <c r="S95" s="200"/>
      <c r="T95" s="200"/>
      <c r="U95" s="200"/>
      <c r="V95" s="200"/>
      <c r="W95" s="200"/>
      <c r="X95" s="200"/>
      <c r="Y95" s="200"/>
      <c r="Z95" s="200"/>
      <c r="AA95" s="200"/>
    </row>
    <row r="96" spans="1:28" s="60" customFormat="1" ht="18.75" x14ac:dyDescent="0.2">
      <c r="A96" s="20"/>
      <c r="C96" s="486" t="s">
        <v>4</v>
      </c>
      <c r="D96" s="486"/>
      <c r="E96" s="486"/>
      <c r="F96" s="486"/>
      <c r="G96" s="486"/>
      <c r="H96" s="486"/>
      <c r="I96" s="193"/>
      <c r="J96" s="193"/>
      <c r="K96" s="426">
        <f>SUM(K18,K25,K35,K45,K55,K62,K86,K79,K72,K67)</f>
        <v>0</v>
      </c>
      <c r="L96" s="50">
        <f>SUM(L18,L25,L35,L45,L55,L62,L86,L79,L72,L67)</f>
        <v>0</v>
      </c>
      <c r="M96" s="186"/>
      <c r="N96" s="198"/>
      <c r="O96" s="186"/>
      <c r="P96" s="186"/>
      <c r="Q96" s="186"/>
      <c r="R96" s="186"/>
      <c r="S96" s="186"/>
      <c r="T96" s="186"/>
      <c r="U96" s="186"/>
      <c r="V96" s="186"/>
      <c r="W96" s="186"/>
      <c r="X96" s="186"/>
      <c r="Y96" s="186"/>
      <c r="Z96" s="186"/>
      <c r="AA96" s="186"/>
      <c r="AB96" s="186"/>
    </row>
    <row r="97" spans="1:28" s="58" customFormat="1" ht="14.1" customHeight="1" x14ac:dyDescent="0.3">
      <c r="A97" s="63"/>
      <c r="C97" s="485"/>
      <c r="D97" s="485"/>
      <c r="E97" s="485"/>
      <c r="F97" s="485"/>
      <c r="G97" s="485"/>
      <c r="H97" s="60"/>
      <c r="I97" s="60"/>
      <c r="J97" s="60"/>
      <c r="K97" s="186"/>
      <c r="L97" s="186"/>
      <c r="N97" s="177"/>
      <c r="O97" s="185"/>
      <c r="P97" s="185"/>
      <c r="Q97" s="185"/>
      <c r="R97" s="185"/>
      <c r="S97" s="185"/>
      <c r="T97" s="185"/>
      <c r="U97" s="185"/>
      <c r="V97" s="185"/>
      <c r="W97" s="185"/>
      <c r="X97" s="185"/>
      <c r="Y97" s="185"/>
      <c r="Z97" s="185"/>
      <c r="AA97" s="185"/>
      <c r="AB97" s="185"/>
    </row>
    <row r="98" spans="1:28" s="58" customFormat="1" ht="14.1" customHeight="1" x14ac:dyDescent="0.2">
      <c r="A98" s="63"/>
      <c r="N98" s="177"/>
      <c r="O98" s="185"/>
      <c r="P98" s="185"/>
      <c r="Q98" s="185"/>
      <c r="R98" s="185"/>
      <c r="S98" s="185"/>
      <c r="T98" s="185"/>
      <c r="U98" s="185"/>
      <c r="V98" s="185"/>
      <c r="W98" s="185"/>
      <c r="X98" s="185"/>
      <c r="Y98" s="185"/>
      <c r="Z98" s="185"/>
      <c r="AA98" s="185"/>
      <c r="AB98" s="185"/>
    </row>
    <row r="99" spans="1:28" s="58" customFormat="1" ht="14.1" customHeight="1" x14ac:dyDescent="0.2">
      <c r="A99" s="63"/>
      <c r="N99" s="177"/>
      <c r="O99" s="185"/>
      <c r="P99" s="185"/>
      <c r="Q99" s="185"/>
      <c r="R99" s="185"/>
      <c r="S99" s="185"/>
      <c r="T99" s="185"/>
      <c r="U99" s="185"/>
      <c r="V99" s="185"/>
      <c r="W99" s="185"/>
      <c r="X99" s="185"/>
      <c r="Y99" s="185"/>
      <c r="Z99" s="185"/>
      <c r="AA99" s="185"/>
      <c r="AB99" s="185"/>
    </row>
    <row r="100" spans="1:28" s="58" customFormat="1" ht="14.1" customHeight="1" x14ac:dyDescent="0.2">
      <c r="A100" s="63"/>
      <c r="N100" s="177"/>
      <c r="O100" s="185"/>
      <c r="P100" s="185"/>
      <c r="Q100" s="185"/>
      <c r="R100" s="185"/>
      <c r="S100" s="185"/>
      <c r="T100" s="185"/>
      <c r="U100" s="185"/>
      <c r="V100" s="185"/>
      <c r="W100" s="185"/>
      <c r="X100" s="185"/>
      <c r="Y100" s="185"/>
      <c r="Z100" s="185"/>
      <c r="AA100" s="185"/>
      <c r="AB100" s="185"/>
    </row>
    <row r="101" spans="1:28" s="58" customFormat="1" ht="14.1" customHeight="1" x14ac:dyDescent="0.2">
      <c r="A101" s="63"/>
      <c r="N101" s="177"/>
      <c r="O101" s="185"/>
      <c r="P101" s="185"/>
      <c r="Q101" s="185"/>
      <c r="R101" s="185"/>
      <c r="S101" s="185"/>
      <c r="T101" s="185"/>
      <c r="U101" s="185"/>
      <c r="V101" s="185"/>
      <c r="W101" s="185"/>
      <c r="X101" s="185"/>
      <c r="Y101" s="185"/>
      <c r="Z101" s="185"/>
      <c r="AA101" s="185"/>
      <c r="AB101" s="185"/>
    </row>
    <row r="102" spans="1:28" s="58" customFormat="1" ht="14.1" customHeight="1" x14ac:dyDescent="0.2">
      <c r="A102" s="63"/>
      <c r="N102" s="177"/>
      <c r="O102" s="185"/>
      <c r="P102" s="185"/>
      <c r="Q102" s="185"/>
      <c r="R102" s="185"/>
      <c r="S102" s="185"/>
      <c r="T102" s="185"/>
      <c r="U102" s="185"/>
      <c r="V102" s="185"/>
      <c r="W102" s="185"/>
      <c r="X102" s="185"/>
      <c r="Y102" s="185"/>
      <c r="Z102" s="185"/>
      <c r="AA102" s="185"/>
      <c r="AB102" s="185"/>
    </row>
    <row r="103" spans="1:28" s="58" customFormat="1" ht="14.1" customHeight="1" x14ac:dyDescent="0.2">
      <c r="A103" s="63"/>
      <c r="N103" s="177"/>
      <c r="O103" s="185"/>
      <c r="P103" s="185"/>
      <c r="Q103" s="185"/>
      <c r="R103" s="185"/>
      <c r="S103" s="185"/>
      <c r="T103" s="185"/>
      <c r="U103" s="185"/>
      <c r="V103" s="185"/>
      <c r="W103" s="185"/>
      <c r="X103" s="185"/>
      <c r="Y103" s="185"/>
      <c r="Z103" s="185"/>
      <c r="AA103" s="185"/>
      <c r="AB103" s="185"/>
    </row>
    <row r="104" spans="1:28" s="58" customFormat="1" ht="14.1" customHeight="1" x14ac:dyDescent="0.2">
      <c r="A104" s="63"/>
      <c r="N104" s="177"/>
      <c r="O104" s="185"/>
      <c r="P104" s="185"/>
      <c r="Q104" s="185"/>
      <c r="R104" s="185"/>
      <c r="S104" s="185"/>
      <c r="T104" s="185"/>
      <c r="U104" s="185"/>
      <c r="V104" s="185"/>
      <c r="W104" s="185"/>
      <c r="X104" s="185"/>
      <c r="Y104" s="185"/>
      <c r="Z104" s="185"/>
      <c r="AA104" s="185"/>
      <c r="AB104" s="185"/>
    </row>
    <row r="105" spans="1:28" s="58" customFormat="1" ht="14.1" customHeight="1" x14ac:dyDescent="0.2">
      <c r="A105" s="63"/>
      <c r="N105" s="177"/>
      <c r="O105" s="185"/>
      <c r="P105" s="185"/>
      <c r="Q105" s="185"/>
      <c r="R105" s="185"/>
      <c r="S105" s="185"/>
      <c r="T105" s="185"/>
      <c r="U105" s="185"/>
      <c r="V105" s="185"/>
      <c r="W105" s="185"/>
      <c r="X105" s="185"/>
      <c r="Y105" s="185"/>
      <c r="Z105" s="185"/>
      <c r="AA105" s="185"/>
      <c r="AB105" s="185"/>
    </row>
    <row r="106" spans="1:28" s="58" customFormat="1" ht="14.1" customHeight="1" x14ac:dyDescent="0.2">
      <c r="A106" s="63"/>
      <c r="N106" s="177"/>
      <c r="O106" s="185"/>
      <c r="P106" s="185"/>
      <c r="Q106" s="185"/>
      <c r="R106" s="185"/>
      <c r="S106" s="185"/>
      <c r="T106" s="185"/>
      <c r="U106" s="185"/>
      <c r="V106" s="185"/>
      <c r="W106" s="185"/>
      <c r="X106" s="185"/>
      <c r="Y106" s="185"/>
      <c r="Z106" s="185"/>
      <c r="AA106" s="185"/>
      <c r="AB106" s="185"/>
    </row>
    <row r="107" spans="1:28" s="58" customFormat="1" ht="14.1" customHeight="1" x14ac:dyDescent="0.2">
      <c r="A107" s="63"/>
      <c r="N107" s="177"/>
      <c r="O107" s="185"/>
      <c r="P107" s="185"/>
      <c r="Q107" s="185"/>
      <c r="R107" s="185"/>
      <c r="S107" s="185"/>
      <c r="T107" s="185"/>
      <c r="U107" s="185"/>
      <c r="V107" s="185"/>
      <c r="W107" s="185"/>
      <c r="X107" s="185"/>
      <c r="Y107" s="185"/>
      <c r="Z107" s="185"/>
      <c r="AA107" s="185"/>
      <c r="AB107" s="185"/>
    </row>
    <row r="108" spans="1:28" s="58" customFormat="1" ht="14.1" customHeight="1" x14ac:dyDescent="0.2">
      <c r="A108" s="63"/>
      <c r="N108" s="177"/>
      <c r="O108" s="185"/>
      <c r="P108" s="185"/>
      <c r="Q108" s="185"/>
      <c r="R108" s="185"/>
      <c r="S108" s="185"/>
      <c r="T108" s="185"/>
      <c r="U108" s="185"/>
      <c r="V108" s="185"/>
      <c r="W108" s="185"/>
      <c r="X108" s="185"/>
      <c r="Y108" s="185"/>
      <c r="Z108" s="185"/>
      <c r="AA108" s="185"/>
      <c r="AB108" s="185"/>
    </row>
    <row r="109" spans="1:28" s="58" customFormat="1" ht="14.1" customHeight="1" x14ac:dyDescent="0.2">
      <c r="A109" s="63"/>
      <c r="N109" s="177"/>
      <c r="O109" s="185"/>
      <c r="P109" s="185"/>
      <c r="Q109" s="185"/>
      <c r="R109" s="185"/>
      <c r="S109" s="185"/>
      <c r="T109" s="185"/>
      <c r="U109" s="185"/>
      <c r="V109" s="185"/>
      <c r="W109" s="185"/>
      <c r="X109" s="185"/>
      <c r="Y109" s="185"/>
      <c r="Z109" s="185"/>
      <c r="AA109" s="185"/>
      <c r="AB109" s="185"/>
    </row>
    <row r="110" spans="1:28" s="58" customFormat="1" ht="14.1" customHeight="1" x14ac:dyDescent="0.2">
      <c r="A110" s="63"/>
      <c r="N110" s="177"/>
      <c r="O110" s="185"/>
      <c r="P110" s="185"/>
      <c r="Q110" s="185"/>
      <c r="R110" s="185"/>
      <c r="S110" s="185"/>
      <c r="T110" s="185"/>
      <c r="U110" s="185"/>
      <c r="V110" s="185"/>
      <c r="W110" s="185"/>
      <c r="X110" s="185"/>
      <c r="Y110" s="185"/>
      <c r="Z110" s="185"/>
      <c r="AA110" s="185"/>
      <c r="AB110" s="185"/>
    </row>
    <row r="111" spans="1:28" s="58" customFormat="1" ht="14.1" customHeight="1" x14ac:dyDescent="0.2">
      <c r="A111" s="63"/>
      <c r="N111" s="177"/>
      <c r="O111" s="185"/>
      <c r="P111" s="185"/>
      <c r="Q111" s="185"/>
      <c r="R111" s="185"/>
      <c r="S111" s="185"/>
      <c r="T111" s="185"/>
      <c r="U111" s="185"/>
      <c r="V111" s="185"/>
      <c r="W111" s="185"/>
      <c r="X111" s="185"/>
      <c r="Y111" s="185"/>
      <c r="Z111" s="185"/>
      <c r="AA111" s="185"/>
      <c r="AB111" s="185"/>
    </row>
    <row r="112" spans="1:28" s="58" customFormat="1" ht="14.1" customHeight="1" x14ac:dyDescent="0.2">
      <c r="A112" s="63"/>
      <c r="N112" s="177"/>
      <c r="O112" s="185"/>
      <c r="P112" s="185"/>
      <c r="Q112" s="185"/>
      <c r="R112" s="185"/>
      <c r="S112" s="185"/>
      <c r="T112" s="185"/>
      <c r="U112" s="185"/>
      <c r="V112" s="185"/>
      <c r="W112" s="185"/>
      <c r="X112" s="185"/>
      <c r="Y112" s="185"/>
      <c r="Z112" s="185"/>
      <c r="AA112" s="185"/>
      <c r="AB112" s="185"/>
    </row>
    <row r="113" spans="1:28" s="58" customFormat="1" ht="14.1" customHeight="1" x14ac:dyDescent="0.2">
      <c r="A113" s="63"/>
      <c r="N113" s="177"/>
      <c r="O113" s="185"/>
      <c r="P113" s="185"/>
      <c r="Q113" s="185"/>
      <c r="R113" s="185"/>
      <c r="S113" s="185"/>
      <c r="T113" s="185"/>
      <c r="U113" s="185"/>
      <c r="V113" s="185"/>
      <c r="W113" s="185"/>
      <c r="X113" s="185"/>
      <c r="Y113" s="185"/>
      <c r="Z113" s="185"/>
      <c r="AA113" s="185"/>
      <c r="AB113" s="185"/>
    </row>
    <row r="114" spans="1:28" s="58" customFormat="1" ht="14.1" customHeight="1" x14ac:dyDescent="0.2">
      <c r="A114" s="63"/>
      <c r="N114" s="177"/>
      <c r="O114" s="185"/>
      <c r="P114" s="185"/>
      <c r="Q114" s="185"/>
      <c r="R114" s="185"/>
      <c r="S114" s="185"/>
      <c r="T114" s="185"/>
      <c r="U114" s="185"/>
      <c r="V114" s="185"/>
      <c r="W114" s="185"/>
      <c r="X114" s="185"/>
      <c r="Y114" s="185"/>
      <c r="Z114" s="185"/>
      <c r="AA114" s="185"/>
      <c r="AB114" s="185"/>
    </row>
    <row r="115" spans="1:28" s="58" customFormat="1" ht="14.1" customHeight="1" x14ac:dyDescent="0.2">
      <c r="A115" s="63"/>
      <c r="N115" s="177"/>
      <c r="O115" s="185"/>
      <c r="P115" s="185"/>
      <c r="Q115" s="185"/>
      <c r="R115" s="185"/>
      <c r="S115" s="185"/>
      <c r="T115" s="185"/>
      <c r="U115" s="185"/>
      <c r="V115" s="185"/>
      <c r="W115" s="185"/>
      <c r="X115" s="185"/>
      <c r="Y115" s="185"/>
      <c r="Z115" s="185"/>
      <c r="AA115" s="185"/>
      <c r="AB115" s="185"/>
    </row>
    <row r="116" spans="1:28" s="58" customFormat="1" ht="14.1" customHeight="1" x14ac:dyDescent="0.2">
      <c r="A116" s="63"/>
      <c r="N116" s="177"/>
      <c r="O116" s="185"/>
      <c r="P116" s="185"/>
      <c r="Q116" s="185"/>
      <c r="R116" s="185"/>
      <c r="S116" s="185"/>
      <c r="T116" s="185"/>
      <c r="U116" s="185"/>
      <c r="V116" s="185"/>
      <c r="W116" s="185"/>
      <c r="X116" s="185"/>
      <c r="Y116" s="185"/>
      <c r="Z116" s="185"/>
      <c r="AA116" s="185"/>
      <c r="AB116" s="185"/>
    </row>
    <row r="117" spans="1:28" s="58" customFormat="1" ht="14.1" customHeight="1" x14ac:dyDescent="0.2">
      <c r="A117" s="63"/>
      <c r="N117" s="177"/>
      <c r="O117" s="185"/>
      <c r="P117" s="185"/>
      <c r="Q117" s="185"/>
      <c r="R117" s="185"/>
      <c r="S117" s="185"/>
      <c r="T117" s="185"/>
      <c r="U117" s="185"/>
      <c r="V117" s="185"/>
      <c r="W117" s="185"/>
      <c r="X117" s="185"/>
      <c r="Y117" s="185"/>
      <c r="Z117" s="185"/>
      <c r="AA117" s="185"/>
      <c r="AB117" s="185"/>
    </row>
    <row r="118" spans="1:28" s="58" customFormat="1" ht="14.1" customHeight="1" x14ac:dyDescent="0.2">
      <c r="A118" s="63"/>
      <c r="N118" s="177"/>
      <c r="O118" s="185"/>
      <c r="P118" s="185"/>
      <c r="Q118" s="185"/>
      <c r="R118" s="185"/>
      <c r="S118" s="185"/>
      <c r="T118" s="185"/>
      <c r="U118" s="185"/>
      <c r="V118" s="185"/>
      <c r="W118" s="185"/>
      <c r="X118" s="185"/>
      <c r="Y118" s="185"/>
      <c r="Z118" s="185"/>
      <c r="AA118" s="185"/>
      <c r="AB118" s="185"/>
    </row>
    <row r="119" spans="1:28" s="58" customFormat="1" ht="14.1" customHeight="1" x14ac:dyDescent="0.2">
      <c r="A119" s="63"/>
      <c r="N119" s="177"/>
      <c r="O119" s="185"/>
      <c r="P119" s="185"/>
      <c r="Q119" s="185"/>
      <c r="R119" s="185"/>
      <c r="S119" s="185"/>
      <c r="T119" s="185"/>
      <c r="U119" s="185"/>
      <c r="V119" s="185"/>
      <c r="W119" s="185"/>
      <c r="X119" s="185"/>
      <c r="Y119" s="185"/>
      <c r="Z119" s="185"/>
      <c r="AA119" s="185"/>
      <c r="AB119" s="185"/>
    </row>
    <row r="120" spans="1:28" s="58" customFormat="1" ht="14.1" customHeight="1" x14ac:dyDescent="0.2">
      <c r="A120" s="63"/>
      <c r="N120" s="177"/>
      <c r="O120" s="185"/>
      <c r="P120" s="185"/>
      <c r="Q120" s="185"/>
      <c r="R120" s="185"/>
      <c r="S120" s="185"/>
      <c r="T120" s="185"/>
      <c r="U120" s="185"/>
      <c r="V120" s="185"/>
      <c r="W120" s="185"/>
      <c r="X120" s="185"/>
      <c r="Y120" s="185"/>
      <c r="Z120" s="185"/>
      <c r="AA120" s="185"/>
      <c r="AB120" s="185"/>
    </row>
    <row r="121" spans="1:28" s="58" customFormat="1" ht="14.1" customHeight="1" x14ac:dyDescent="0.2">
      <c r="A121" s="63"/>
      <c r="N121" s="177"/>
      <c r="O121" s="185"/>
      <c r="P121" s="185"/>
      <c r="Q121" s="185"/>
      <c r="R121" s="185"/>
      <c r="S121" s="185"/>
      <c r="T121" s="185"/>
      <c r="U121" s="185"/>
      <c r="V121" s="185"/>
      <c r="W121" s="185"/>
      <c r="X121" s="185"/>
      <c r="Y121" s="185"/>
      <c r="Z121" s="185"/>
      <c r="AA121" s="185"/>
      <c r="AB121" s="185"/>
    </row>
    <row r="122" spans="1:28" s="58" customFormat="1" ht="14.1" customHeight="1" x14ac:dyDescent="0.2">
      <c r="A122" s="63"/>
      <c r="N122" s="177"/>
      <c r="O122" s="185"/>
      <c r="P122" s="185"/>
      <c r="Q122" s="185"/>
      <c r="R122" s="185"/>
      <c r="S122" s="185"/>
      <c r="T122" s="185"/>
      <c r="U122" s="185"/>
      <c r="V122" s="185"/>
      <c r="W122" s="185"/>
      <c r="X122" s="185"/>
      <c r="Y122" s="185"/>
      <c r="Z122" s="185"/>
      <c r="AA122" s="185"/>
      <c r="AB122" s="185"/>
    </row>
    <row r="123" spans="1:28" s="58" customFormat="1" ht="14.1" customHeight="1" x14ac:dyDescent="0.2">
      <c r="A123" s="63"/>
      <c r="N123" s="177"/>
      <c r="O123" s="185"/>
      <c r="P123" s="185"/>
      <c r="Q123" s="185"/>
      <c r="R123" s="185"/>
      <c r="S123" s="185"/>
      <c r="T123" s="185"/>
      <c r="U123" s="185"/>
      <c r="V123" s="185"/>
      <c r="W123" s="185"/>
      <c r="X123" s="185"/>
      <c r="Y123" s="185"/>
      <c r="Z123" s="185"/>
      <c r="AA123" s="185"/>
      <c r="AB123" s="185"/>
    </row>
    <row r="124" spans="1:28" s="58" customFormat="1" ht="14.1" customHeight="1" x14ac:dyDescent="0.2">
      <c r="A124" s="63"/>
      <c r="N124" s="177"/>
      <c r="O124" s="185"/>
      <c r="P124" s="185"/>
      <c r="Q124" s="185"/>
      <c r="R124" s="185"/>
      <c r="S124" s="185"/>
      <c r="T124" s="185"/>
      <c r="U124" s="185"/>
      <c r="V124" s="185"/>
      <c r="W124" s="185"/>
      <c r="X124" s="185"/>
      <c r="Y124" s="185"/>
      <c r="Z124" s="185"/>
      <c r="AA124" s="185"/>
      <c r="AB124" s="185"/>
    </row>
    <row r="125" spans="1:28" s="58" customFormat="1" ht="14.1" customHeight="1" x14ac:dyDescent="0.2">
      <c r="A125" s="63"/>
      <c r="N125" s="177"/>
      <c r="O125" s="185"/>
      <c r="P125" s="185"/>
      <c r="Q125" s="185"/>
      <c r="R125" s="185"/>
      <c r="S125" s="185"/>
      <c r="T125" s="185"/>
      <c r="U125" s="185"/>
      <c r="V125" s="185"/>
      <c r="W125" s="185"/>
      <c r="X125" s="185"/>
      <c r="Y125" s="185"/>
      <c r="Z125" s="185"/>
      <c r="AA125" s="185"/>
      <c r="AB125" s="185"/>
    </row>
    <row r="126" spans="1:28" s="58" customFormat="1" ht="14.1" customHeight="1" x14ac:dyDescent="0.2">
      <c r="A126" s="63"/>
      <c r="N126" s="177"/>
      <c r="O126" s="185"/>
      <c r="P126" s="185"/>
      <c r="Q126" s="185"/>
      <c r="R126" s="185"/>
      <c r="S126" s="185"/>
      <c r="T126" s="185"/>
      <c r="U126" s="185"/>
      <c r="V126" s="185"/>
      <c r="W126" s="185"/>
      <c r="X126" s="185"/>
      <c r="Y126" s="185"/>
      <c r="Z126" s="185"/>
      <c r="AA126" s="185"/>
      <c r="AB126" s="185"/>
    </row>
    <row r="127" spans="1:28" s="58" customFormat="1" ht="14.1" customHeight="1" x14ac:dyDescent="0.2">
      <c r="A127" s="63"/>
      <c r="N127" s="177"/>
      <c r="O127" s="185"/>
      <c r="P127" s="185"/>
      <c r="Q127" s="185"/>
      <c r="R127" s="185"/>
      <c r="S127" s="185"/>
      <c r="T127" s="185"/>
      <c r="U127" s="185"/>
      <c r="V127" s="185"/>
      <c r="W127" s="185"/>
      <c r="X127" s="185"/>
      <c r="Y127" s="185"/>
      <c r="Z127" s="185"/>
      <c r="AA127" s="185"/>
      <c r="AB127" s="185"/>
    </row>
    <row r="128" spans="1:28" s="58" customFormat="1" ht="14.1" customHeight="1" x14ac:dyDescent="0.2">
      <c r="A128" s="63"/>
      <c r="N128" s="177"/>
      <c r="O128" s="185"/>
      <c r="P128" s="185"/>
      <c r="Q128" s="185"/>
      <c r="R128" s="185"/>
      <c r="S128" s="185"/>
      <c r="T128" s="185"/>
      <c r="U128" s="185"/>
      <c r="V128" s="185"/>
      <c r="W128" s="185"/>
      <c r="X128" s="185"/>
      <c r="Y128" s="185"/>
      <c r="Z128" s="185"/>
      <c r="AA128" s="185"/>
      <c r="AB128" s="185"/>
    </row>
    <row r="129" spans="1:28" s="58" customFormat="1" ht="14.1" customHeight="1" x14ac:dyDescent="0.2">
      <c r="A129" s="63"/>
      <c r="N129" s="177"/>
      <c r="O129" s="185"/>
      <c r="P129" s="185"/>
      <c r="Q129" s="185"/>
      <c r="R129" s="185"/>
      <c r="S129" s="185"/>
      <c r="T129" s="185"/>
      <c r="U129" s="185"/>
      <c r="V129" s="185"/>
      <c r="W129" s="185"/>
      <c r="X129" s="185"/>
      <c r="Y129" s="185"/>
      <c r="Z129" s="185"/>
      <c r="AA129" s="185"/>
      <c r="AB129" s="185"/>
    </row>
    <row r="130" spans="1:28" s="58" customFormat="1" ht="14.1" customHeight="1" x14ac:dyDescent="0.2">
      <c r="A130" s="63"/>
      <c r="N130" s="177"/>
      <c r="O130" s="185"/>
      <c r="P130" s="185"/>
      <c r="Q130" s="185"/>
      <c r="R130" s="185"/>
      <c r="S130" s="185"/>
      <c r="T130" s="185"/>
      <c r="U130" s="185"/>
      <c r="V130" s="185"/>
      <c r="W130" s="185"/>
      <c r="X130" s="185"/>
      <c r="Y130" s="185"/>
      <c r="Z130" s="185"/>
      <c r="AA130" s="185"/>
      <c r="AB130" s="185"/>
    </row>
    <row r="131" spans="1:28" s="58" customFormat="1" ht="14.1" customHeight="1" x14ac:dyDescent="0.2">
      <c r="A131" s="63"/>
      <c r="N131" s="177"/>
      <c r="O131" s="185"/>
      <c r="P131" s="185"/>
      <c r="Q131" s="185"/>
      <c r="R131" s="185"/>
      <c r="S131" s="185"/>
      <c r="T131" s="185"/>
      <c r="U131" s="185"/>
      <c r="V131" s="185"/>
      <c r="W131" s="185"/>
      <c r="X131" s="185"/>
      <c r="Y131" s="185"/>
      <c r="Z131" s="185"/>
      <c r="AA131" s="185"/>
      <c r="AB131" s="185"/>
    </row>
    <row r="132" spans="1:28" s="58" customFormat="1" ht="14.1" customHeight="1" x14ac:dyDescent="0.2">
      <c r="A132" s="63"/>
      <c r="N132" s="177"/>
      <c r="O132" s="185"/>
      <c r="P132" s="185"/>
      <c r="Q132" s="185"/>
      <c r="R132" s="185"/>
      <c r="S132" s="185"/>
      <c r="T132" s="185"/>
      <c r="U132" s="185"/>
      <c r="V132" s="185"/>
      <c r="W132" s="185"/>
      <c r="X132" s="185"/>
      <c r="Y132" s="185"/>
      <c r="Z132" s="185"/>
      <c r="AA132" s="185"/>
      <c r="AB132" s="185"/>
    </row>
    <row r="133" spans="1:28" s="58" customFormat="1" ht="14.1" customHeight="1" x14ac:dyDescent="0.2">
      <c r="A133" s="63"/>
      <c r="N133" s="177"/>
      <c r="O133" s="185"/>
      <c r="P133" s="185"/>
      <c r="Q133" s="185"/>
      <c r="R133" s="185"/>
      <c r="S133" s="185"/>
      <c r="T133" s="185"/>
      <c r="U133" s="185"/>
      <c r="V133" s="185"/>
      <c r="W133" s="185"/>
      <c r="X133" s="185"/>
      <c r="Y133" s="185"/>
      <c r="Z133" s="185"/>
      <c r="AA133" s="185"/>
      <c r="AB133" s="185"/>
    </row>
    <row r="134" spans="1:28" ht="14.1" customHeight="1" x14ac:dyDescent="0.2">
      <c r="C134" s="58"/>
      <c r="D134" s="58"/>
      <c r="E134" s="58"/>
      <c r="F134" s="58"/>
      <c r="G134" s="58"/>
      <c r="H134" s="58"/>
      <c r="I134" s="58"/>
      <c r="J134" s="58"/>
      <c r="K134" s="58"/>
      <c r="L134" s="58"/>
    </row>
  </sheetData>
  <sheetProtection password="CCBA" sheet="1" selectLockedCells="1"/>
  <mergeCells count="67">
    <mergeCell ref="C75:J75"/>
    <mergeCell ref="C76:J76"/>
    <mergeCell ref="C89:J89"/>
    <mergeCell ref="C90:J90"/>
    <mergeCell ref="C85:L85"/>
    <mergeCell ref="C82:J82"/>
    <mergeCell ref="C83:J83"/>
    <mergeCell ref="C86:J86"/>
    <mergeCell ref="C87:J87"/>
    <mergeCell ref="C88:J88"/>
    <mergeCell ref="C42:J42"/>
    <mergeCell ref="C46:J46"/>
    <mergeCell ref="C51:J51"/>
    <mergeCell ref="C35:J35"/>
    <mergeCell ref="C36:J36"/>
    <mergeCell ref="C37:J37"/>
    <mergeCell ref="C38:J38"/>
    <mergeCell ref="C39:J39"/>
    <mergeCell ref="C40:J40"/>
    <mergeCell ref="C47:J47"/>
    <mergeCell ref="C48:J48"/>
    <mergeCell ref="B1:M1"/>
    <mergeCell ref="B2:M2"/>
    <mergeCell ref="C5:M5"/>
    <mergeCell ref="C8:M8"/>
    <mergeCell ref="L16:L17"/>
    <mergeCell ref="K16:K17"/>
    <mergeCell ref="B13:H13"/>
    <mergeCell ref="C6:L6"/>
    <mergeCell ref="C9:L9"/>
    <mergeCell ref="C97:G97"/>
    <mergeCell ref="C45:J45"/>
    <mergeCell ref="C55:J55"/>
    <mergeCell ref="C96:H96"/>
    <mergeCell ref="C67:J67"/>
    <mergeCell ref="C68:J68"/>
    <mergeCell ref="C69:J69"/>
    <mergeCell ref="C64:J64"/>
    <mergeCell ref="C62:J62"/>
    <mergeCell ref="C63:J63"/>
    <mergeCell ref="C72:J72"/>
    <mergeCell ref="C73:J73"/>
    <mergeCell ref="C74:J74"/>
    <mergeCell ref="C79:J79"/>
    <mergeCell ref="C80:J80"/>
    <mergeCell ref="C81:J81"/>
    <mergeCell ref="C58:J58"/>
    <mergeCell ref="C57:J57"/>
    <mergeCell ref="C56:J56"/>
    <mergeCell ref="C49:J49"/>
    <mergeCell ref="C50:J50"/>
    <mergeCell ref="C19:J19"/>
    <mergeCell ref="C20:J20"/>
    <mergeCell ref="C52:J52"/>
    <mergeCell ref="C18:J18"/>
    <mergeCell ref="C59:J59"/>
    <mergeCell ref="C26:J26"/>
    <mergeCell ref="C27:J27"/>
    <mergeCell ref="C28:J28"/>
    <mergeCell ref="C29:J29"/>
    <mergeCell ref="C30:J30"/>
    <mergeCell ref="C31:J31"/>
    <mergeCell ref="C32:J32"/>
    <mergeCell ref="C21:J21"/>
    <mergeCell ref="C22:J22"/>
    <mergeCell ref="C41:J41"/>
    <mergeCell ref="C25:J25"/>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AF190"/>
  <sheetViews>
    <sheetView showGridLines="0" zoomScaleNormal="100" workbookViewId="0">
      <selection activeCell="K19" sqref="K19"/>
    </sheetView>
  </sheetViews>
  <sheetFormatPr baseColWidth="10" defaultColWidth="11.42578125" defaultRowHeight="12.75" x14ac:dyDescent="0.2"/>
  <cols>
    <col min="1" max="1" width="4.140625" style="19" customWidth="1"/>
    <col min="2" max="2" width="4" style="19" customWidth="1"/>
    <col min="3" max="3" width="25.28515625" style="19" customWidth="1"/>
    <col min="4" max="4" width="18.5703125" style="19" customWidth="1"/>
    <col min="5" max="5" width="1.140625" style="19" customWidth="1"/>
    <col min="6" max="6" width="5.140625" style="19" customWidth="1"/>
    <col min="7" max="7" width="38" style="19" customWidth="1"/>
    <col min="8" max="8" width="3.28515625" style="19" customWidth="1"/>
    <col min="9" max="10" width="20.42578125" style="19" customWidth="1"/>
    <col min="11" max="11" width="21.7109375" style="19" customWidth="1"/>
    <col min="12" max="12" width="20.42578125" style="19" customWidth="1"/>
    <col min="13" max="13" width="6.28515625" style="19" customWidth="1"/>
    <col min="14" max="14" width="3.85546875" style="19" customWidth="1"/>
    <col min="15" max="15" width="4.5703125" style="1" customWidth="1"/>
    <col min="16" max="32" width="11.42578125" style="1"/>
    <col min="33" max="16384" width="11.42578125" style="19"/>
  </cols>
  <sheetData>
    <row r="1" spans="1:32" ht="19.5" customHeight="1" x14ac:dyDescent="0.2">
      <c r="A1" s="63"/>
      <c r="B1" s="490" t="s">
        <v>308</v>
      </c>
      <c r="C1" s="490"/>
      <c r="D1" s="490"/>
      <c r="E1" s="490"/>
      <c r="F1" s="490"/>
      <c r="G1" s="490"/>
      <c r="H1" s="490"/>
      <c r="I1" s="490"/>
      <c r="J1" s="490"/>
      <c r="K1" s="490"/>
      <c r="L1" s="490"/>
      <c r="M1" s="490"/>
      <c r="N1" s="1"/>
    </row>
    <row r="2" spans="1:32" ht="33" customHeight="1" x14ac:dyDescent="0.2">
      <c r="A2" s="63"/>
      <c r="B2" s="490"/>
      <c r="C2" s="490"/>
      <c r="D2" s="490"/>
      <c r="E2" s="490"/>
      <c r="F2" s="490"/>
      <c r="G2" s="490"/>
      <c r="H2" s="490"/>
      <c r="I2" s="490"/>
      <c r="J2" s="490"/>
      <c r="K2" s="490"/>
      <c r="L2" s="490"/>
      <c r="M2" s="490"/>
      <c r="N2" s="1"/>
    </row>
    <row r="3" spans="1:32" x14ac:dyDescent="0.2">
      <c r="A3" s="63"/>
      <c r="B3" s="58"/>
      <c r="C3" s="58"/>
      <c r="D3" s="58"/>
      <c r="E3" s="58"/>
      <c r="F3" s="58"/>
      <c r="G3" s="58"/>
      <c r="H3" s="58"/>
      <c r="I3" s="58"/>
      <c r="J3" s="58"/>
      <c r="K3" s="58"/>
      <c r="L3" s="58"/>
      <c r="M3" s="58"/>
      <c r="N3" s="177"/>
    </row>
    <row r="4" spans="1:32" ht="15.75" x14ac:dyDescent="0.2">
      <c r="A4" s="23"/>
      <c r="B4" s="77"/>
      <c r="C4" s="78"/>
      <c r="D4" s="78"/>
      <c r="E4" s="78"/>
      <c r="F4" s="78"/>
      <c r="G4" s="78"/>
      <c r="H4" s="78"/>
      <c r="I4" s="78"/>
      <c r="J4" s="78"/>
      <c r="K4" s="78"/>
      <c r="L4" s="78"/>
      <c r="M4" s="79"/>
      <c r="N4" s="1"/>
      <c r="AF4" s="19"/>
    </row>
    <row r="5" spans="1:32" x14ac:dyDescent="0.2">
      <c r="A5" s="63"/>
      <c r="B5" s="80"/>
      <c r="C5" s="492" t="s">
        <v>0</v>
      </c>
      <c r="D5" s="492"/>
      <c r="E5" s="492"/>
      <c r="F5" s="492"/>
      <c r="G5" s="492"/>
      <c r="H5" s="492"/>
      <c r="I5" s="492"/>
      <c r="J5" s="492"/>
      <c r="K5" s="492"/>
      <c r="L5" s="492"/>
      <c r="M5" s="493"/>
      <c r="N5" s="1"/>
      <c r="AF5" s="19"/>
    </row>
    <row r="6" spans="1:32" ht="15.75" x14ac:dyDescent="0.2">
      <c r="A6" s="63"/>
      <c r="B6" s="80"/>
      <c r="C6" s="512" t="str">
        <f>IF('PRESUPUESTO TOTAL'!C6:L6="","",'PRESUPUESTO TOTAL'!C6:L6)</f>
        <v/>
      </c>
      <c r="D6" s="513"/>
      <c r="E6" s="513"/>
      <c r="F6" s="513"/>
      <c r="G6" s="513"/>
      <c r="H6" s="513"/>
      <c r="I6" s="513"/>
      <c r="J6" s="513"/>
      <c r="K6" s="513"/>
      <c r="L6" s="514"/>
      <c r="M6" s="110"/>
      <c r="N6" s="1"/>
      <c r="AF6" s="19"/>
    </row>
    <row r="7" spans="1:32" x14ac:dyDescent="0.2">
      <c r="A7" s="63"/>
      <c r="B7" s="80"/>
      <c r="C7" s="196"/>
      <c r="D7" s="196"/>
      <c r="E7" s="196"/>
      <c r="F7" s="196"/>
      <c r="G7" s="196"/>
      <c r="H7" s="196"/>
      <c r="I7" s="196"/>
      <c r="J7" s="196"/>
      <c r="K7" s="196"/>
      <c r="L7" s="196"/>
      <c r="M7" s="197"/>
      <c r="N7" s="1"/>
      <c r="AF7" s="19"/>
    </row>
    <row r="8" spans="1:32" x14ac:dyDescent="0.2">
      <c r="A8" s="63"/>
      <c r="B8" s="80"/>
      <c r="C8" s="492" t="s">
        <v>1</v>
      </c>
      <c r="D8" s="492"/>
      <c r="E8" s="492"/>
      <c r="F8" s="492"/>
      <c r="G8" s="492"/>
      <c r="H8" s="492"/>
      <c r="I8" s="492"/>
      <c r="J8" s="492"/>
      <c r="K8" s="492"/>
      <c r="L8" s="492"/>
      <c r="M8" s="493"/>
      <c r="N8" s="1"/>
      <c r="AF8" s="19"/>
    </row>
    <row r="9" spans="1:32" ht="15.75" x14ac:dyDescent="0.2">
      <c r="A9" s="63"/>
      <c r="B9" s="80"/>
      <c r="C9" s="512" t="str">
        <f>IF('PRESUPUESTO TOTAL'!C9:L9="","",'PRESUPUESTO TOTAL'!C9:L9)</f>
        <v/>
      </c>
      <c r="D9" s="513"/>
      <c r="E9" s="513"/>
      <c r="F9" s="513"/>
      <c r="G9" s="513"/>
      <c r="H9" s="513"/>
      <c r="I9" s="513"/>
      <c r="J9" s="513"/>
      <c r="K9" s="513"/>
      <c r="L9" s="514"/>
      <c r="M9" s="110"/>
      <c r="N9" s="1"/>
      <c r="AF9" s="19"/>
    </row>
    <row r="10" spans="1:32" x14ac:dyDescent="0.2">
      <c r="A10" s="66"/>
      <c r="B10" s="82"/>
      <c r="C10" s="83"/>
      <c r="D10" s="83"/>
      <c r="E10" s="83"/>
      <c r="F10" s="83"/>
      <c r="G10" s="83"/>
      <c r="H10" s="83"/>
      <c r="I10" s="83"/>
      <c r="J10" s="83"/>
      <c r="K10" s="83"/>
      <c r="L10" s="83"/>
      <c r="M10" s="84"/>
      <c r="N10" s="1"/>
      <c r="AF10" s="19"/>
    </row>
    <row r="11" spans="1:32" ht="15.75" x14ac:dyDescent="0.2">
      <c r="A11" s="85"/>
      <c r="B11" s="18"/>
      <c r="C11" s="18"/>
      <c r="D11" s="18"/>
      <c r="E11" s="18"/>
      <c r="F11" s="18"/>
      <c r="G11" s="18"/>
      <c r="H11" s="18"/>
      <c r="I11" s="18"/>
      <c r="J11" s="18"/>
      <c r="K11" s="18"/>
      <c r="L11" s="18"/>
      <c r="M11" s="18"/>
      <c r="N11" s="1"/>
      <c r="AF11" s="19"/>
    </row>
    <row r="12" spans="1:32" x14ac:dyDescent="0.2">
      <c r="A12" s="63"/>
      <c r="B12" s="58"/>
      <c r="C12" s="58"/>
      <c r="D12" s="58"/>
      <c r="E12" s="58"/>
      <c r="F12" s="58"/>
      <c r="G12" s="58"/>
      <c r="H12" s="58"/>
      <c r="I12" s="58"/>
      <c r="J12" s="58"/>
      <c r="K12" s="58"/>
      <c r="L12" s="161"/>
      <c r="M12" s="161"/>
      <c r="N12" s="1"/>
      <c r="AF12" s="19"/>
    </row>
    <row r="13" spans="1:32" ht="26.25" x14ac:dyDescent="0.2">
      <c r="A13" s="86"/>
      <c r="B13" s="496" t="s">
        <v>6</v>
      </c>
      <c r="C13" s="496"/>
      <c r="D13" s="496"/>
      <c r="E13" s="496"/>
      <c r="F13" s="496"/>
      <c r="G13" s="496"/>
      <c r="H13" s="496"/>
      <c r="I13" s="201"/>
      <c r="J13" s="87"/>
      <c r="K13" s="87"/>
      <c r="L13" s="87"/>
      <c r="M13" s="87"/>
      <c r="N13" s="1"/>
      <c r="AF13" s="19"/>
    </row>
    <row r="14" spans="1:32" ht="15.75" x14ac:dyDescent="0.2">
      <c r="A14" s="85"/>
      <c r="B14" s="18"/>
      <c r="C14" s="18"/>
      <c r="D14" s="18"/>
      <c r="E14" s="18"/>
      <c r="F14" s="18"/>
      <c r="G14" s="18"/>
      <c r="H14" s="18"/>
      <c r="I14" s="18"/>
      <c r="J14" s="18"/>
      <c r="K14" s="18"/>
      <c r="L14" s="18"/>
      <c r="M14" s="18"/>
      <c r="N14" s="1"/>
      <c r="AF14" s="19"/>
    </row>
    <row r="15" spans="1:32" ht="15.75" x14ac:dyDescent="0.2">
      <c r="A15" s="23"/>
      <c r="B15" s="77"/>
      <c r="C15" s="78"/>
      <c r="D15" s="78"/>
      <c r="E15" s="78"/>
      <c r="F15" s="78"/>
      <c r="G15" s="78"/>
      <c r="H15" s="78"/>
      <c r="I15" s="78"/>
      <c r="J15" s="78"/>
      <c r="K15" s="78"/>
      <c r="L15" s="78"/>
      <c r="M15" s="204"/>
      <c r="N15" s="1"/>
      <c r="AF15" s="19"/>
    </row>
    <row r="16" spans="1:32" ht="17.25" customHeight="1" x14ac:dyDescent="0.2">
      <c r="A16" s="23"/>
      <c r="B16" s="107"/>
      <c r="C16" s="30"/>
      <c r="D16" s="30"/>
      <c r="E16" s="30"/>
      <c r="F16" s="30"/>
      <c r="G16" s="30"/>
      <c r="H16" s="30"/>
      <c r="I16" s="30"/>
      <c r="J16" s="30"/>
      <c r="K16" s="495" t="s">
        <v>90</v>
      </c>
      <c r="L16" s="494" t="s">
        <v>89</v>
      </c>
      <c r="M16" s="205"/>
      <c r="N16" s="1"/>
      <c r="AF16" s="19"/>
    </row>
    <row r="17" spans="1:32" ht="15.75" x14ac:dyDescent="0.2">
      <c r="A17" s="34"/>
      <c r="B17" s="101"/>
      <c r="C17" s="301" t="s">
        <v>165</v>
      </c>
      <c r="D17" s="301"/>
      <c r="E17" s="301"/>
      <c r="F17" s="301"/>
      <c r="G17" s="301"/>
      <c r="H17" s="301"/>
      <c r="I17" s="301"/>
      <c r="J17" s="301"/>
      <c r="K17" s="495"/>
      <c r="L17" s="494"/>
      <c r="M17" s="205"/>
      <c r="N17" s="1"/>
      <c r="AF17" s="19"/>
    </row>
    <row r="18" spans="1:32" x14ac:dyDescent="0.2">
      <c r="A18" s="63"/>
      <c r="B18" s="80"/>
      <c r="C18" s="482" t="s">
        <v>7</v>
      </c>
      <c r="D18" s="483"/>
      <c r="E18" s="483"/>
      <c r="F18" s="483"/>
      <c r="G18" s="483"/>
      <c r="H18" s="483"/>
      <c r="I18" s="483"/>
      <c r="J18" s="484"/>
      <c r="K18" s="424">
        <f>SUM(K19:K22)</f>
        <v>0</v>
      </c>
      <c r="L18" s="206">
        <f>SUM(L19:L22)</f>
        <v>0</v>
      </c>
      <c r="M18" s="207"/>
      <c r="N18" s="1"/>
      <c r="AF18" s="19"/>
    </row>
    <row r="19" spans="1:32" ht="25.5" customHeight="1" x14ac:dyDescent="0.2">
      <c r="A19" s="63"/>
      <c r="B19" s="80"/>
      <c r="C19" s="476" t="s">
        <v>352</v>
      </c>
      <c r="D19" s="477"/>
      <c r="E19" s="477"/>
      <c r="F19" s="477"/>
      <c r="G19" s="477"/>
      <c r="H19" s="477"/>
      <c r="I19" s="477"/>
      <c r="J19" s="478"/>
      <c r="K19" s="421"/>
      <c r="L19" s="154"/>
      <c r="M19" s="207" t="str">
        <f>IF(K19&gt;L19,"E","")</f>
        <v/>
      </c>
      <c r="N19" s="1"/>
      <c r="AF19" s="19"/>
    </row>
    <row r="20" spans="1:32" x14ac:dyDescent="0.2">
      <c r="A20" s="63"/>
      <c r="B20" s="80"/>
      <c r="C20" s="479" t="s">
        <v>346</v>
      </c>
      <c r="D20" s="480"/>
      <c r="E20" s="480"/>
      <c r="F20" s="480"/>
      <c r="G20" s="480"/>
      <c r="H20" s="480"/>
      <c r="I20" s="480"/>
      <c r="J20" s="481"/>
      <c r="K20" s="421"/>
      <c r="L20" s="154"/>
      <c r="M20" s="207" t="str">
        <f t="shared" ref="M20:M22" si="0">IF(K20&gt;L20,"E","")</f>
        <v/>
      </c>
      <c r="N20" s="1"/>
      <c r="AF20" s="19"/>
    </row>
    <row r="21" spans="1:32" x14ac:dyDescent="0.2">
      <c r="A21" s="63"/>
      <c r="B21" s="80"/>
      <c r="C21" s="479" t="s">
        <v>167</v>
      </c>
      <c r="D21" s="480"/>
      <c r="E21" s="480"/>
      <c r="F21" s="480"/>
      <c r="G21" s="480"/>
      <c r="H21" s="480"/>
      <c r="I21" s="480"/>
      <c r="J21" s="481"/>
      <c r="K21" s="421"/>
      <c r="L21" s="154"/>
      <c r="M21" s="207" t="str">
        <f t="shared" si="0"/>
        <v/>
      </c>
      <c r="N21" s="1"/>
      <c r="AF21" s="19"/>
    </row>
    <row r="22" spans="1:32" x14ac:dyDescent="0.2">
      <c r="A22" s="53"/>
      <c r="B22" s="104"/>
      <c r="C22" s="479" t="s">
        <v>347</v>
      </c>
      <c r="D22" s="480"/>
      <c r="E22" s="480"/>
      <c r="F22" s="480"/>
      <c r="G22" s="480"/>
      <c r="H22" s="480"/>
      <c r="I22" s="480"/>
      <c r="J22" s="481"/>
      <c r="K22" s="422"/>
      <c r="L22" s="154"/>
      <c r="M22" s="207" t="str">
        <f t="shared" si="0"/>
        <v/>
      </c>
      <c r="N22" s="1"/>
      <c r="AF22" s="19"/>
    </row>
    <row r="23" spans="1:32" x14ac:dyDescent="0.2">
      <c r="A23" s="63"/>
      <c r="B23" s="80"/>
      <c r="C23" s="94"/>
      <c r="D23" s="94"/>
      <c r="E23" s="94"/>
      <c r="F23" s="94"/>
      <c r="G23" s="94"/>
      <c r="H23" s="94"/>
      <c r="I23" s="94"/>
      <c r="J23" s="94"/>
      <c r="K23" s="94"/>
      <c r="L23" s="94"/>
      <c r="M23" s="207"/>
      <c r="N23" s="1"/>
      <c r="AF23" s="19"/>
    </row>
    <row r="24" spans="1:32" ht="15.75" x14ac:dyDescent="0.2">
      <c r="A24" s="34"/>
      <c r="B24" s="101"/>
      <c r="C24" s="31" t="s">
        <v>176</v>
      </c>
      <c r="D24" s="31"/>
      <c r="E24" s="31"/>
      <c r="F24" s="31"/>
      <c r="G24" s="31"/>
      <c r="H24" s="90"/>
      <c r="I24" s="90"/>
      <c r="J24" s="90"/>
      <c r="K24" s="90"/>
      <c r="L24" s="90"/>
      <c r="M24" s="207"/>
      <c r="N24" s="1"/>
      <c r="AF24" s="19"/>
    </row>
    <row r="25" spans="1:32" x14ac:dyDescent="0.2">
      <c r="A25" s="63"/>
      <c r="B25" s="80"/>
      <c r="C25" s="482" t="s">
        <v>7</v>
      </c>
      <c r="D25" s="483"/>
      <c r="E25" s="483"/>
      <c r="F25" s="483"/>
      <c r="G25" s="483"/>
      <c r="H25" s="483"/>
      <c r="I25" s="483"/>
      <c r="J25" s="484"/>
      <c r="K25" s="428">
        <f>SUM(K26:K32)</f>
        <v>0</v>
      </c>
      <c r="L25" s="209">
        <f>SUM(L26:L32)</f>
        <v>0</v>
      </c>
      <c r="M25" s="207"/>
      <c r="N25" s="1"/>
      <c r="AF25" s="19"/>
    </row>
    <row r="26" spans="1:32" x14ac:dyDescent="0.2">
      <c r="A26" s="63"/>
      <c r="B26" s="80"/>
      <c r="C26" s="479" t="s">
        <v>169</v>
      </c>
      <c r="D26" s="480"/>
      <c r="E26" s="480"/>
      <c r="F26" s="480"/>
      <c r="G26" s="480"/>
      <c r="H26" s="480"/>
      <c r="I26" s="480"/>
      <c r="J26" s="481"/>
      <c r="K26" s="421"/>
      <c r="L26" s="154"/>
      <c r="M26" s="207" t="str">
        <f>IF(K26&gt;L26,"E","")</f>
        <v/>
      </c>
      <c r="N26" s="1"/>
      <c r="AF26" s="19"/>
    </row>
    <row r="27" spans="1:32" ht="15.75" customHeight="1" x14ac:dyDescent="0.2">
      <c r="A27" s="63"/>
      <c r="B27" s="80"/>
      <c r="C27" s="476" t="s">
        <v>353</v>
      </c>
      <c r="D27" s="477"/>
      <c r="E27" s="477"/>
      <c r="F27" s="477"/>
      <c r="G27" s="477"/>
      <c r="H27" s="477"/>
      <c r="I27" s="477"/>
      <c r="J27" s="478"/>
      <c r="K27" s="421"/>
      <c r="L27" s="154"/>
      <c r="M27" s="207" t="str">
        <f t="shared" ref="M27:M32" si="1">IF(K27&gt;L27,"E","")</f>
        <v/>
      </c>
      <c r="N27" s="1"/>
      <c r="AF27" s="19"/>
    </row>
    <row r="28" spans="1:32" ht="15.75" x14ac:dyDescent="0.2">
      <c r="A28" s="34"/>
      <c r="B28" s="80"/>
      <c r="C28" s="479" t="s">
        <v>349</v>
      </c>
      <c r="D28" s="480"/>
      <c r="E28" s="480"/>
      <c r="F28" s="480"/>
      <c r="G28" s="480"/>
      <c r="H28" s="480"/>
      <c r="I28" s="480"/>
      <c r="J28" s="481"/>
      <c r="K28" s="421"/>
      <c r="L28" s="154"/>
      <c r="M28" s="207" t="str">
        <f t="shared" si="1"/>
        <v/>
      </c>
      <c r="N28" s="1"/>
      <c r="AF28" s="19"/>
    </row>
    <row r="29" spans="1:32" x14ac:dyDescent="0.2">
      <c r="A29" s="63"/>
      <c r="B29" s="80"/>
      <c r="C29" s="479" t="s">
        <v>350</v>
      </c>
      <c r="D29" s="480"/>
      <c r="E29" s="480"/>
      <c r="F29" s="480"/>
      <c r="G29" s="480"/>
      <c r="H29" s="480"/>
      <c r="I29" s="480"/>
      <c r="J29" s="481"/>
      <c r="K29" s="421"/>
      <c r="L29" s="154"/>
      <c r="M29" s="207" t="str">
        <f t="shared" si="1"/>
        <v/>
      </c>
      <c r="N29" s="1"/>
      <c r="AF29" s="19"/>
    </row>
    <row r="30" spans="1:32" x14ac:dyDescent="0.2">
      <c r="A30" s="63"/>
      <c r="B30" s="80"/>
      <c r="C30" s="479" t="s">
        <v>173</v>
      </c>
      <c r="D30" s="480"/>
      <c r="E30" s="480"/>
      <c r="F30" s="480"/>
      <c r="G30" s="480"/>
      <c r="H30" s="480"/>
      <c r="I30" s="480"/>
      <c r="J30" s="481"/>
      <c r="K30" s="421"/>
      <c r="L30" s="154"/>
      <c r="M30" s="207" t="str">
        <f t="shared" si="1"/>
        <v/>
      </c>
      <c r="N30" s="1"/>
      <c r="AF30" s="19"/>
    </row>
    <row r="31" spans="1:32" ht="15.75" customHeight="1" x14ac:dyDescent="0.2">
      <c r="A31" s="63"/>
      <c r="B31" s="80"/>
      <c r="C31" s="476" t="s">
        <v>174</v>
      </c>
      <c r="D31" s="477"/>
      <c r="E31" s="477"/>
      <c r="F31" s="477"/>
      <c r="G31" s="477"/>
      <c r="H31" s="477"/>
      <c r="I31" s="477"/>
      <c r="J31" s="478"/>
      <c r="K31" s="421"/>
      <c r="L31" s="154"/>
      <c r="M31" s="207" t="str">
        <f t="shared" si="1"/>
        <v/>
      </c>
      <c r="N31" s="1"/>
      <c r="AF31" s="19"/>
    </row>
    <row r="32" spans="1:32" x14ac:dyDescent="0.2">
      <c r="A32" s="63"/>
      <c r="B32" s="80"/>
      <c r="C32" s="479" t="s">
        <v>175</v>
      </c>
      <c r="D32" s="480"/>
      <c r="E32" s="480"/>
      <c r="F32" s="480"/>
      <c r="G32" s="480"/>
      <c r="H32" s="480"/>
      <c r="I32" s="480"/>
      <c r="J32" s="481"/>
      <c r="K32" s="421"/>
      <c r="L32" s="154"/>
      <c r="M32" s="207" t="str">
        <f t="shared" si="1"/>
        <v/>
      </c>
      <c r="N32" s="1"/>
      <c r="AF32" s="19"/>
    </row>
    <row r="33" spans="1:32" ht="15.75" x14ac:dyDescent="0.2">
      <c r="A33" s="34"/>
      <c r="B33" s="80"/>
      <c r="C33" s="94"/>
      <c r="D33" s="94"/>
      <c r="E33" s="94"/>
      <c r="F33" s="94"/>
      <c r="G33" s="94"/>
      <c r="H33" s="94"/>
      <c r="I33" s="94"/>
      <c r="J33" s="94"/>
      <c r="K33" s="94"/>
      <c r="L33" s="94"/>
      <c r="M33" s="207"/>
      <c r="N33" s="1"/>
      <c r="AF33" s="19"/>
    </row>
    <row r="34" spans="1:32" ht="15.75" x14ac:dyDescent="0.2">
      <c r="A34" s="63"/>
      <c r="B34" s="101"/>
      <c r="C34" s="301" t="s">
        <v>177</v>
      </c>
      <c r="D34" s="301"/>
      <c r="E34" s="301"/>
      <c r="F34" s="301"/>
      <c r="G34" s="301"/>
      <c r="H34" s="301"/>
      <c r="I34" s="301"/>
      <c r="J34" s="301"/>
      <c r="K34" s="301"/>
      <c r="L34" s="301"/>
      <c r="M34" s="207"/>
      <c r="N34" s="1"/>
      <c r="AF34" s="19"/>
    </row>
    <row r="35" spans="1:32" x14ac:dyDescent="0.2">
      <c r="A35" s="63"/>
      <c r="B35" s="80"/>
      <c r="C35" s="482" t="s">
        <v>7</v>
      </c>
      <c r="D35" s="483"/>
      <c r="E35" s="483"/>
      <c r="F35" s="483"/>
      <c r="G35" s="483"/>
      <c r="H35" s="483"/>
      <c r="I35" s="483"/>
      <c r="J35" s="484"/>
      <c r="K35" s="428">
        <f>SUM(K36:K42)</f>
        <v>0</v>
      </c>
      <c r="L35" s="209">
        <f>SUM(L36:L42)</f>
        <v>0</v>
      </c>
      <c r="M35" s="207"/>
      <c r="N35" s="1"/>
      <c r="AF35" s="19"/>
    </row>
    <row r="36" spans="1:32" x14ac:dyDescent="0.2">
      <c r="A36" s="63"/>
      <c r="B36" s="80"/>
      <c r="C36" s="479" t="s">
        <v>178</v>
      </c>
      <c r="D36" s="480"/>
      <c r="E36" s="480"/>
      <c r="F36" s="480"/>
      <c r="G36" s="480"/>
      <c r="H36" s="480"/>
      <c r="I36" s="480"/>
      <c r="J36" s="481"/>
      <c r="K36" s="421"/>
      <c r="L36" s="154"/>
      <c r="M36" s="207" t="str">
        <f t="shared" ref="M36:M41" si="2">IF(K36&gt;L36,"E","")</f>
        <v/>
      </c>
      <c r="N36" s="1"/>
      <c r="AF36" s="19"/>
    </row>
    <row r="37" spans="1:32" x14ac:dyDescent="0.2">
      <c r="A37" s="63"/>
      <c r="B37" s="80"/>
      <c r="C37" s="479" t="s">
        <v>179</v>
      </c>
      <c r="D37" s="480"/>
      <c r="E37" s="480"/>
      <c r="F37" s="480"/>
      <c r="G37" s="480"/>
      <c r="H37" s="480"/>
      <c r="I37" s="480"/>
      <c r="J37" s="481"/>
      <c r="K37" s="421"/>
      <c r="L37" s="154"/>
      <c r="M37" s="207" t="str">
        <f t="shared" si="2"/>
        <v/>
      </c>
      <c r="N37" s="1"/>
      <c r="AF37" s="19"/>
    </row>
    <row r="38" spans="1:32" x14ac:dyDescent="0.2">
      <c r="A38" s="63"/>
      <c r="B38" s="80"/>
      <c r="C38" s="479" t="s">
        <v>180</v>
      </c>
      <c r="D38" s="480"/>
      <c r="E38" s="480"/>
      <c r="F38" s="480"/>
      <c r="G38" s="480"/>
      <c r="H38" s="480"/>
      <c r="I38" s="480"/>
      <c r="J38" s="481"/>
      <c r="K38" s="421"/>
      <c r="L38" s="154"/>
      <c r="M38" s="207" t="str">
        <f t="shared" si="2"/>
        <v/>
      </c>
      <c r="N38" s="1"/>
      <c r="AF38" s="19"/>
    </row>
    <row r="39" spans="1:32" ht="15.75" x14ac:dyDescent="0.2">
      <c r="A39" s="34"/>
      <c r="B39" s="80"/>
      <c r="C39" s="479" t="s">
        <v>181</v>
      </c>
      <c r="D39" s="480"/>
      <c r="E39" s="480"/>
      <c r="F39" s="480"/>
      <c r="G39" s="480"/>
      <c r="H39" s="480"/>
      <c r="I39" s="480"/>
      <c r="J39" s="481"/>
      <c r="K39" s="421"/>
      <c r="L39" s="154"/>
      <c r="M39" s="207" t="str">
        <f t="shared" si="2"/>
        <v/>
      </c>
      <c r="N39" s="1"/>
      <c r="AF39" s="19"/>
    </row>
    <row r="40" spans="1:32" x14ac:dyDescent="0.2">
      <c r="A40" s="63"/>
      <c r="B40" s="80"/>
      <c r="C40" s="479" t="s">
        <v>182</v>
      </c>
      <c r="D40" s="480"/>
      <c r="E40" s="480"/>
      <c r="F40" s="480"/>
      <c r="G40" s="480"/>
      <c r="H40" s="480"/>
      <c r="I40" s="480"/>
      <c r="J40" s="481"/>
      <c r="K40" s="421"/>
      <c r="L40" s="154"/>
      <c r="M40" s="207" t="str">
        <f t="shared" si="2"/>
        <v/>
      </c>
      <c r="N40" s="1"/>
      <c r="AF40" s="19"/>
    </row>
    <row r="41" spans="1:32" x14ac:dyDescent="0.2">
      <c r="A41" s="63"/>
      <c r="B41" s="80"/>
      <c r="C41" s="479" t="s">
        <v>183</v>
      </c>
      <c r="D41" s="480"/>
      <c r="E41" s="480"/>
      <c r="F41" s="480"/>
      <c r="G41" s="480"/>
      <c r="H41" s="480"/>
      <c r="I41" s="480"/>
      <c r="J41" s="481"/>
      <c r="K41" s="421"/>
      <c r="L41" s="154"/>
      <c r="M41" s="207" t="str">
        <f t="shared" si="2"/>
        <v/>
      </c>
      <c r="N41" s="1"/>
      <c r="AF41" s="19"/>
    </row>
    <row r="42" spans="1:32" x14ac:dyDescent="0.2">
      <c r="A42" s="63"/>
      <c r="B42" s="80"/>
      <c r="C42" s="479" t="s">
        <v>184</v>
      </c>
      <c r="D42" s="480"/>
      <c r="E42" s="480"/>
      <c r="F42" s="480"/>
      <c r="G42" s="480"/>
      <c r="H42" s="480"/>
      <c r="I42" s="480"/>
      <c r="J42" s="481"/>
      <c r="K42" s="421"/>
      <c r="L42" s="154"/>
      <c r="M42" s="207" t="str">
        <f>IF(K42&gt;L42,"E","")</f>
        <v/>
      </c>
      <c r="N42" s="1"/>
      <c r="AF42" s="19"/>
    </row>
    <row r="43" spans="1:32" x14ac:dyDescent="0.2">
      <c r="A43" s="63"/>
      <c r="B43" s="80"/>
      <c r="C43" s="94"/>
      <c r="D43" s="94"/>
      <c r="E43" s="94"/>
      <c r="F43" s="94"/>
      <c r="G43" s="94"/>
      <c r="H43" s="94"/>
      <c r="I43" s="94"/>
      <c r="J43" s="94"/>
      <c r="K43" s="94"/>
      <c r="L43" s="94"/>
      <c r="M43" s="207"/>
      <c r="N43" s="1"/>
      <c r="AF43" s="19"/>
    </row>
    <row r="44" spans="1:32" ht="15.75" x14ac:dyDescent="0.2">
      <c r="A44" s="63"/>
      <c r="B44" s="101"/>
      <c r="C44" s="31" t="s">
        <v>185</v>
      </c>
      <c r="D44" s="31"/>
      <c r="E44" s="31"/>
      <c r="F44" s="31"/>
      <c r="G44" s="31"/>
      <c r="H44" s="90"/>
      <c r="I44" s="90"/>
      <c r="J44" s="90"/>
      <c r="K44" s="90"/>
      <c r="L44" s="90"/>
      <c r="M44" s="207"/>
      <c r="N44" s="1"/>
      <c r="AF44" s="19"/>
    </row>
    <row r="45" spans="1:32" x14ac:dyDescent="0.2">
      <c r="A45" s="53"/>
      <c r="B45" s="80"/>
      <c r="C45" s="482" t="s">
        <v>7</v>
      </c>
      <c r="D45" s="483"/>
      <c r="E45" s="483"/>
      <c r="F45" s="483"/>
      <c r="G45" s="483"/>
      <c r="H45" s="483"/>
      <c r="I45" s="483"/>
      <c r="J45" s="484"/>
      <c r="K45" s="428">
        <f>SUM(K46:K52)</f>
        <v>0</v>
      </c>
      <c r="L45" s="209">
        <f>SUM(L46:L52)</f>
        <v>0</v>
      </c>
      <c r="M45" s="207"/>
      <c r="N45" s="1"/>
      <c r="AF45" s="19"/>
    </row>
    <row r="46" spans="1:32" ht="15.75" x14ac:dyDescent="0.2">
      <c r="A46" s="34"/>
      <c r="B46" s="80"/>
      <c r="C46" s="479" t="s">
        <v>186</v>
      </c>
      <c r="D46" s="480"/>
      <c r="E46" s="480"/>
      <c r="F46" s="480"/>
      <c r="G46" s="480"/>
      <c r="H46" s="480"/>
      <c r="I46" s="480"/>
      <c r="J46" s="481"/>
      <c r="K46" s="421"/>
      <c r="L46" s="154"/>
      <c r="M46" s="207" t="str">
        <f>IF(K46&gt;L46,"E","")</f>
        <v/>
      </c>
      <c r="N46" s="1"/>
      <c r="AF46" s="19"/>
    </row>
    <row r="47" spans="1:32" x14ac:dyDescent="0.2">
      <c r="A47" s="63"/>
      <c r="B47" s="80"/>
      <c r="C47" s="479" t="s">
        <v>187</v>
      </c>
      <c r="D47" s="480"/>
      <c r="E47" s="480"/>
      <c r="F47" s="480"/>
      <c r="G47" s="480"/>
      <c r="H47" s="480"/>
      <c r="I47" s="480"/>
      <c r="J47" s="481"/>
      <c r="K47" s="421"/>
      <c r="L47" s="154"/>
      <c r="M47" s="207" t="str">
        <f t="shared" ref="M47:M52" si="3">IF(K47&gt;L47,"E","")</f>
        <v/>
      </c>
      <c r="N47" s="1"/>
      <c r="AF47" s="19"/>
    </row>
    <row r="48" spans="1:32" x14ac:dyDescent="0.2">
      <c r="A48" s="63"/>
      <c r="B48" s="80"/>
      <c r="C48" s="479" t="s">
        <v>188</v>
      </c>
      <c r="D48" s="480"/>
      <c r="E48" s="480"/>
      <c r="F48" s="480"/>
      <c r="G48" s="480"/>
      <c r="H48" s="480"/>
      <c r="I48" s="480"/>
      <c r="J48" s="481"/>
      <c r="K48" s="421"/>
      <c r="L48" s="154"/>
      <c r="M48" s="207" t="str">
        <f t="shared" si="3"/>
        <v/>
      </c>
      <c r="N48" s="1"/>
      <c r="AF48" s="19"/>
    </row>
    <row r="49" spans="1:32" ht="12.75" customHeight="1" x14ac:dyDescent="0.2">
      <c r="A49" s="63"/>
      <c r="B49" s="80"/>
      <c r="C49" s="479" t="s">
        <v>189</v>
      </c>
      <c r="D49" s="480"/>
      <c r="E49" s="480"/>
      <c r="F49" s="480"/>
      <c r="G49" s="480"/>
      <c r="H49" s="480"/>
      <c r="I49" s="480"/>
      <c r="J49" s="481"/>
      <c r="K49" s="421"/>
      <c r="L49" s="154"/>
      <c r="M49" s="207" t="str">
        <f t="shared" si="3"/>
        <v/>
      </c>
      <c r="N49" s="1"/>
      <c r="AF49" s="19"/>
    </row>
    <row r="50" spans="1:32" ht="12.75" customHeight="1" x14ac:dyDescent="0.2">
      <c r="A50" s="63"/>
      <c r="B50" s="80"/>
      <c r="C50" s="479" t="s">
        <v>190</v>
      </c>
      <c r="D50" s="480"/>
      <c r="E50" s="480"/>
      <c r="F50" s="480"/>
      <c r="G50" s="480"/>
      <c r="H50" s="480"/>
      <c r="I50" s="480"/>
      <c r="J50" s="481"/>
      <c r="K50" s="421"/>
      <c r="L50" s="154"/>
      <c r="M50" s="207" t="str">
        <f t="shared" si="3"/>
        <v/>
      </c>
      <c r="N50" s="1"/>
      <c r="AF50" s="19"/>
    </row>
    <row r="51" spans="1:32" x14ac:dyDescent="0.2">
      <c r="A51" s="63"/>
      <c r="B51" s="80"/>
      <c r="C51" s="479" t="s">
        <v>191</v>
      </c>
      <c r="D51" s="480"/>
      <c r="E51" s="480"/>
      <c r="F51" s="480"/>
      <c r="G51" s="480"/>
      <c r="H51" s="480"/>
      <c r="I51" s="480"/>
      <c r="J51" s="481"/>
      <c r="K51" s="421"/>
      <c r="L51" s="154"/>
      <c r="M51" s="207" t="str">
        <f t="shared" si="3"/>
        <v/>
      </c>
      <c r="N51" s="1"/>
      <c r="AF51" s="19"/>
    </row>
    <row r="52" spans="1:32" x14ac:dyDescent="0.2">
      <c r="A52" s="63"/>
      <c r="B52" s="80"/>
      <c r="C52" s="476" t="s">
        <v>192</v>
      </c>
      <c r="D52" s="477"/>
      <c r="E52" s="477"/>
      <c r="F52" s="477"/>
      <c r="G52" s="477"/>
      <c r="H52" s="477"/>
      <c r="I52" s="477"/>
      <c r="J52" s="478"/>
      <c r="K52" s="421"/>
      <c r="L52" s="154"/>
      <c r="M52" s="207" t="str">
        <f t="shared" si="3"/>
        <v/>
      </c>
      <c r="N52" s="1"/>
      <c r="AF52" s="19"/>
    </row>
    <row r="53" spans="1:32" ht="15.75" x14ac:dyDescent="0.2">
      <c r="A53" s="34"/>
      <c r="B53" s="80"/>
      <c r="C53" s="94"/>
      <c r="D53" s="94"/>
      <c r="E53" s="94"/>
      <c r="F53" s="94"/>
      <c r="G53" s="94"/>
      <c r="H53" s="94"/>
      <c r="I53" s="94"/>
      <c r="J53" s="94"/>
      <c r="K53" s="94"/>
      <c r="L53" s="94"/>
      <c r="M53" s="207"/>
      <c r="N53" s="1"/>
      <c r="AF53" s="19"/>
    </row>
    <row r="54" spans="1:32" ht="18" x14ac:dyDescent="0.2">
      <c r="A54" s="34"/>
      <c r="B54" s="80"/>
      <c r="C54" s="31" t="s">
        <v>298</v>
      </c>
      <c r="D54" s="31"/>
      <c r="E54" s="31"/>
      <c r="F54" s="31"/>
      <c r="G54" s="31"/>
      <c r="H54" s="90"/>
      <c r="I54" s="90"/>
      <c r="J54" s="90"/>
      <c r="K54" s="90"/>
      <c r="L54" s="90"/>
      <c r="M54" s="207"/>
      <c r="N54" s="1"/>
      <c r="AF54" s="19"/>
    </row>
    <row r="55" spans="1:32" ht="15.75" x14ac:dyDescent="0.2">
      <c r="A55" s="34"/>
      <c r="B55" s="80"/>
      <c r="C55" s="482" t="s">
        <v>7</v>
      </c>
      <c r="D55" s="483"/>
      <c r="E55" s="483"/>
      <c r="F55" s="483"/>
      <c r="G55" s="483"/>
      <c r="H55" s="483"/>
      <c r="I55" s="483"/>
      <c r="J55" s="484"/>
      <c r="K55" s="428">
        <f>SUM(K56:K59)</f>
        <v>0</v>
      </c>
      <c r="L55" s="209">
        <f>SUM(L56:L59)</f>
        <v>0</v>
      </c>
      <c r="M55" s="207"/>
      <c r="N55" s="1"/>
      <c r="AF55" s="19"/>
    </row>
    <row r="56" spans="1:32" ht="15.75" x14ac:dyDescent="0.2">
      <c r="A56" s="34"/>
      <c r="B56" s="80"/>
      <c r="C56" s="479" t="s">
        <v>193</v>
      </c>
      <c r="D56" s="480"/>
      <c r="E56" s="480"/>
      <c r="F56" s="480"/>
      <c r="G56" s="480"/>
      <c r="H56" s="480"/>
      <c r="I56" s="480"/>
      <c r="J56" s="481"/>
      <c r="K56" s="421"/>
      <c r="L56" s="154"/>
      <c r="M56" s="207"/>
      <c r="N56" s="1"/>
      <c r="AF56" s="19"/>
    </row>
    <row r="57" spans="1:32" ht="15.75" x14ac:dyDescent="0.2">
      <c r="A57" s="34"/>
      <c r="B57" s="80"/>
      <c r="C57" s="479" t="s">
        <v>194</v>
      </c>
      <c r="D57" s="480"/>
      <c r="E57" s="480"/>
      <c r="F57" s="480"/>
      <c r="G57" s="480"/>
      <c r="H57" s="480"/>
      <c r="I57" s="480"/>
      <c r="J57" s="481"/>
      <c r="K57" s="421"/>
      <c r="L57" s="154"/>
      <c r="M57" s="207"/>
      <c r="N57" s="1"/>
      <c r="AF57" s="19"/>
    </row>
    <row r="58" spans="1:32" ht="15.75" x14ac:dyDescent="0.2">
      <c r="A58" s="34"/>
      <c r="B58" s="80"/>
      <c r="C58" s="479" t="s">
        <v>195</v>
      </c>
      <c r="D58" s="480"/>
      <c r="E58" s="480"/>
      <c r="F58" s="480"/>
      <c r="G58" s="480"/>
      <c r="H58" s="480"/>
      <c r="I58" s="480"/>
      <c r="J58" s="481"/>
      <c r="K58" s="421"/>
      <c r="L58" s="154"/>
      <c r="M58" s="207"/>
      <c r="N58" s="1"/>
      <c r="AF58" s="19"/>
    </row>
    <row r="59" spans="1:32" ht="15.75" x14ac:dyDescent="0.2">
      <c r="A59" s="34"/>
      <c r="B59" s="80"/>
      <c r="C59" s="479" t="s">
        <v>196</v>
      </c>
      <c r="D59" s="480"/>
      <c r="E59" s="480"/>
      <c r="F59" s="480"/>
      <c r="G59" s="480"/>
      <c r="H59" s="480"/>
      <c r="I59" s="480"/>
      <c r="J59" s="481"/>
      <c r="K59" s="421"/>
      <c r="L59" s="154"/>
      <c r="M59" s="207"/>
      <c r="N59" s="1"/>
      <c r="AF59" s="19"/>
    </row>
    <row r="60" spans="1:32" x14ac:dyDescent="0.2">
      <c r="A60" s="53"/>
      <c r="B60" s="80"/>
      <c r="C60" s="94"/>
      <c r="D60" s="94"/>
      <c r="E60" s="94"/>
      <c r="F60" s="94"/>
      <c r="G60" s="94"/>
      <c r="H60" s="94"/>
      <c r="I60" s="94"/>
      <c r="J60" s="94"/>
      <c r="K60" s="94"/>
      <c r="L60" s="94"/>
      <c r="M60" s="207"/>
      <c r="N60" s="1"/>
      <c r="AF60" s="19"/>
    </row>
    <row r="61" spans="1:32" ht="15.75" x14ac:dyDescent="0.2">
      <c r="A61" s="34"/>
      <c r="B61" s="80"/>
      <c r="C61" s="301" t="s">
        <v>197</v>
      </c>
      <c r="D61" s="301"/>
      <c r="E61" s="301"/>
      <c r="F61" s="301"/>
      <c r="G61" s="301"/>
      <c r="H61" s="301"/>
      <c r="I61" s="301"/>
      <c r="J61" s="301"/>
      <c r="K61" s="301"/>
      <c r="L61" s="301"/>
      <c r="M61" s="207"/>
      <c r="N61" s="1"/>
      <c r="AF61" s="19"/>
    </row>
    <row r="62" spans="1:32" x14ac:dyDescent="0.2">
      <c r="A62" s="63"/>
      <c r="B62" s="80"/>
      <c r="C62" s="482" t="s">
        <v>7</v>
      </c>
      <c r="D62" s="483"/>
      <c r="E62" s="483"/>
      <c r="F62" s="483"/>
      <c r="G62" s="483"/>
      <c r="H62" s="483" t="s">
        <v>9</v>
      </c>
      <c r="I62" s="483"/>
      <c r="J62" s="484"/>
      <c r="K62" s="428">
        <f>SUM(K63:K64)</f>
        <v>0</v>
      </c>
      <c r="L62" s="209">
        <f>SUM(L63:L64)</f>
        <v>0</v>
      </c>
      <c r="M62" s="207"/>
      <c r="N62" s="1"/>
      <c r="AF62" s="19"/>
    </row>
    <row r="63" spans="1:32" ht="15.75" customHeight="1" x14ac:dyDescent="0.2">
      <c r="A63" s="63"/>
      <c r="B63" s="80"/>
      <c r="C63" s="479" t="s">
        <v>198</v>
      </c>
      <c r="D63" s="480"/>
      <c r="E63" s="480"/>
      <c r="F63" s="480"/>
      <c r="G63" s="480"/>
      <c r="H63" s="480"/>
      <c r="I63" s="480"/>
      <c r="J63" s="481"/>
      <c r="K63" s="421"/>
      <c r="L63" s="154"/>
      <c r="M63" s="207" t="str">
        <f t="shared" ref="M63:M64" si="4">IF(K63&gt;L63,"E","")</f>
        <v/>
      </c>
      <c r="N63" s="1"/>
      <c r="AF63" s="19"/>
    </row>
    <row r="64" spans="1:32" x14ac:dyDescent="0.2">
      <c r="A64" s="53"/>
      <c r="B64" s="80"/>
      <c r="C64" s="476" t="s">
        <v>199</v>
      </c>
      <c r="D64" s="477"/>
      <c r="E64" s="477"/>
      <c r="F64" s="477"/>
      <c r="G64" s="477"/>
      <c r="H64" s="477"/>
      <c r="I64" s="477"/>
      <c r="J64" s="478"/>
      <c r="K64" s="421"/>
      <c r="L64" s="154"/>
      <c r="M64" s="207" t="str">
        <f t="shared" si="4"/>
        <v/>
      </c>
      <c r="N64" s="1"/>
      <c r="AF64" s="19"/>
    </row>
    <row r="65" spans="1:32" ht="15.75" x14ac:dyDescent="0.2">
      <c r="A65" s="37"/>
      <c r="B65" s="80"/>
      <c r="C65" s="94"/>
      <c r="D65" s="94"/>
      <c r="E65" s="94"/>
      <c r="F65" s="94"/>
      <c r="G65" s="94"/>
      <c r="H65" s="94"/>
      <c r="I65" s="94"/>
      <c r="J65" s="94"/>
      <c r="K65" s="94"/>
      <c r="L65" s="94"/>
      <c r="M65" s="207"/>
      <c r="N65" s="1"/>
      <c r="AF65" s="19"/>
    </row>
    <row r="66" spans="1:32" ht="18" x14ac:dyDescent="0.2">
      <c r="A66" s="58"/>
      <c r="B66" s="101"/>
      <c r="C66" s="31" t="s">
        <v>294</v>
      </c>
      <c r="D66" s="31"/>
      <c r="E66" s="31"/>
      <c r="F66" s="31"/>
      <c r="G66" s="31"/>
      <c r="H66" s="90"/>
      <c r="I66" s="90"/>
      <c r="J66" s="90"/>
      <c r="K66" s="90"/>
      <c r="L66" s="90"/>
      <c r="M66" s="207"/>
      <c r="N66" s="1"/>
      <c r="AF66" s="19"/>
    </row>
    <row r="67" spans="1:32" x14ac:dyDescent="0.2">
      <c r="A67" s="58"/>
      <c r="B67" s="80"/>
      <c r="C67" s="482" t="s">
        <v>7</v>
      </c>
      <c r="D67" s="483"/>
      <c r="E67" s="483"/>
      <c r="F67" s="483"/>
      <c r="G67" s="483"/>
      <c r="H67" s="483"/>
      <c r="I67" s="483"/>
      <c r="J67" s="484"/>
      <c r="K67" s="428">
        <f>'GASTOS SALARIALES Y DE SS'!J58</f>
        <v>0</v>
      </c>
      <c r="L67" s="209">
        <f>'GASTOS SALARIALES Y DE SS'!I58</f>
        <v>0</v>
      </c>
      <c r="M67" s="207"/>
      <c r="N67" s="1"/>
      <c r="AF67" s="19"/>
    </row>
    <row r="68" spans="1:32" x14ac:dyDescent="0.2">
      <c r="A68" s="63"/>
      <c r="B68" s="104"/>
      <c r="C68" s="97"/>
      <c r="D68" s="97"/>
      <c r="E68" s="97"/>
      <c r="F68" s="97"/>
      <c r="G68" s="97"/>
      <c r="H68" s="97"/>
      <c r="I68" s="97"/>
      <c r="J68" s="97"/>
      <c r="K68" s="97"/>
      <c r="L68" s="97"/>
      <c r="M68" s="207"/>
      <c r="N68" s="1"/>
      <c r="AF68" s="19"/>
    </row>
    <row r="69" spans="1:32" ht="27" customHeight="1" x14ac:dyDescent="0.2">
      <c r="A69" s="63"/>
      <c r="B69" s="104"/>
      <c r="C69" s="31" t="s">
        <v>292</v>
      </c>
      <c r="D69" s="31"/>
      <c r="E69" s="31"/>
      <c r="F69" s="31"/>
      <c r="G69" s="31"/>
      <c r="H69" s="90"/>
      <c r="I69" s="90"/>
      <c r="J69" s="90"/>
      <c r="K69" s="90"/>
      <c r="L69" s="90"/>
      <c r="M69" s="207"/>
      <c r="N69" s="1"/>
      <c r="AF69" s="19"/>
    </row>
    <row r="70" spans="1:32" x14ac:dyDescent="0.2">
      <c r="A70" s="53"/>
      <c r="B70" s="104"/>
      <c r="C70" s="482" t="s">
        <v>7</v>
      </c>
      <c r="D70" s="483"/>
      <c r="E70" s="483"/>
      <c r="F70" s="483"/>
      <c r="G70" s="483"/>
      <c r="H70" s="483"/>
      <c r="I70" s="483"/>
      <c r="J70" s="484"/>
      <c r="K70" s="428">
        <f>SUM(K71:K74)</f>
        <v>0</v>
      </c>
      <c r="L70" s="209">
        <f>SUM(L71:L74)</f>
        <v>0</v>
      </c>
      <c r="M70" s="207"/>
      <c r="N70" s="1"/>
      <c r="AF70" s="19"/>
    </row>
    <row r="71" spans="1:32" x14ac:dyDescent="0.2">
      <c r="A71" s="53"/>
      <c r="B71" s="104"/>
      <c r="C71" s="487"/>
      <c r="D71" s="488"/>
      <c r="E71" s="488"/>
      <c r="F71" s="488"/>
      <c r="G71" s="488"/>
      <c r="H71" s="488"/>
      <c r="I71" s="488"/>
      <c r="J71" s="489"/>
      <c r="K71" s="421"/>
      <c r="L71" s="154"/>
      <c r="M71" s="207" t="str">
        <f t="shared" ref="M71:M74" si="5">IF(K71&gt;L71,"E","")</f>
        <v/>
      </c>
      <c r="N71" s="1"/>
      <c r="AF71" s="19"/>
    </row>
    <row r="72" spans="1:32" x14ac:dyDescent="0.2">
      <c r="A72" s="53"/>
      <c r="B72" s="104"/>
      <c r="C72" s="487"/>
      <c r="D72" s="488"/>
      <c r="E72" s="488"/>
      <c r="F72" s="488"/>
      <c r="G72" s="488"/>
      <c r="H72" s="488"/>
      <c r="I72" s="488"/>
      <c r="J72" s="489"/>
      <c r="K72" s="421"/>
      <c r="L72" s="154"/>
      <c r="M72" s="207" t="str">
        <f t="shared" si="5"/>
        <v/>
      </c>
      <c r="N72" s="1"/>
      <c r="AF72" s="19"/>
    </row>
    <row r="73" spans="1:32" x14ac:dyDescent="0.2">
      <c r="A73" s="53"/>
      <c r="B73" s="104"/>
      <c r="C73" s="487"/>
      <c r="D73" s="488"/>
      <c r="E73" s="488"/>
      <c r="F73" s="488"/>
      <c r="G73" s="488"/>
      <c r="H73" s="488"/>
      <c r="I73" s="488"/>
      <c r="J73" s="489"/>
      <c r="K73" s="421"/>
      <c r="L73" s="154"/>
      <c r="M73" s="207" t="str">
        <f t="shared" si="5"/>
        <v/>
      </c>
      <c r="N73" s="1"/>
      <c r="AF73" s="19"/>
    </row>
    <row r="74" spans="1:32" x14ac:dyDescent="0.2">
      <c r="A74" s="53"/>
      <c r="B74" s="104"/>
      <c r="C74" s="487"/>
      <c r="D74" s="488"/>
      <c r="E74" s="488"/>
      <c r="F74" s="488"/>
      <c r="G74" s="488"/>
      <c r="H74" s="488"/>
      <c r="I74" s="488"/>
      <c r="J74" s="489"/>
      <c r="K74" s="421"/>
      <c r="L74" s="154"/>
      <c r="M74" s="207" t="str">
        <f t="shared" si="5"/>
        <v/>
      </c>
      <c r="N74" s="1"/>
      <c r="AF74" s="19"/>
    </row>
    <row r="75" spans="1:32" x14ac:dyDescent="0.2">
      <c r="A75" s="53"/>
      <c r="B75" s="104"/>
      <c r="C75" s="97"/>
      <c r="D75" s="97"/>
      <c r="E75" s="97"/>
      <c r="F75" s="97"/>
      <c r="G75" s="97"/>
      <c r="H75" s="97"/>
      <c r="I75" s="97"/>
      <c r="J75" s="97"/>
      <c r="K75" s="97"/>
      <c r="L75" s="97"/>
      <c r="M75" s="207"/>
      <c r="N75" s="1"/>
      <c r="AF75" s="19"/>
    </row>
    <row r="76" spans="1:32" ht="15.75" x14ac:dyDescent="0.2">
      <c r="A76" s="53"/>
      <c r="B76" s="104"/>
      <c r="C76" s="31" t="s">
        <v>206</v>
      </c>
      <c r="D76" s="31"/>
      <c r="E76" s="31"/>
      <c r="F76" s="31"/>
      <c r="G76" s="31"/>
      <c r="H76" s="90"/>
      <c r="I76" s="90"/>
      <c r="J76" s="90"/>
      <c r="K76" s="90"/>
      <c r="L76" s="90"/>
      <c r="M76" s="207"/>
      <c r="N76" s="1"/>
      <c r="AF76" s="19"/>
    </row>
    <row r="77" spans="1:32" x14ac:dyDescent="0.2">
      <c r="A77" s="53"/>
      <c r="B77" s="104"/>
      <c r="C77" s="482" t="s">
        <v>7</v>
      </c>
      <c r="D77" s="483"/>
      <c r="E77" s="483"/>
      <c r="F77" s="483"/>
      <c r="G77" s="483"/>
      <c r="H77" s="483"/>
      <c r="I77" s="483"/>
      <c r="J77" s="484"/>
      <c r="K77" s="427">
        <f>SUM(K78:K81)</f>
        <v>0</v>
      </c>
      <c r="L77" s="209">
        <f>SUM(L78:L81)</f>
        <v>0</v>
      </c>
      <c r="M77" s="207"/>
      <c r="N77" s="1"/>
      <c r="AF77" s="19"/>
    </row>
    <row r="78" spans="1:32" x14ac:dyDescent="0.2">
      <c r="A78" s="53"/>
      <c r="B78" s="104"/>
      <c r="C78" s="487"/>
      <c r="D78" s="488"/>
      <c r="E78" s="488"/>
      <c r="F78" s="488"/>
      <c r="G78" s="488"/>
      <c r="H78" s="488"/>
      <c r="I78" s="488"/>
      <c r="J78" s="489"/>
      <c r="K78" s="421"/>
      <c r="L78" s="154"/>
      <c r="M78" s="207" t="str">
        <f t="shared" ref="M78:M81" si="6">IF(K78&gt;L78,"E","")</f>
        <v/>
      </c>
      <c r="N78" s="1"/>
      <c r="AF78" s="19"/>
    </row>
    <row r="79" spans="1:32" x14ac:dyDescent="0.2">
      <c r="A79" s="53"/>
      <c r="B79" s="104"/>
      <c r="C79" s="487"/>
      <c r="D79" s="488"/>
      <c r="E79" s="488"/>
      <c r="F79" s="488"/>
      <c r="G79" s="488"/>
      <c r="H79" s="488"/>
      <c r="I79" s="488"/>
      <c r="J79" s="489"/>
      <c r="K79" s="421"/>
      <c r="L79" s="154"/>
      <c r="M79" s="207" t="str">
        <f t="shared" si="6"/>
        <v/>
      </c>
      <c r="N79" s="1"/>
      <c r="AF79" s="19"/>
    </row>
    <row r="80" spans="1:32" x14ac:dyDescent="0.2">
      <c r="A80" s="53"/>
      <c r="B80" s="104"/>
      <c r="C80" s="487"/>
      <c r="D80" s="488"/>
      <c r="E80" s="488"/>
      <c r="F80" s="488"/>
      <c r="G80" s="488"/>
      <c r="H80" s="488"/>
      <c r="I80" s="488"/>
      <c r="J80" s="489"/>
      <c r="K80" s="421"/>
      <c r="L80" s="154"/>
      <c r="M80" s="207" t="str">
        <f t="shared" si="6"/>
        <v/>
      </c>
      <c r="N80" s="1"/>
      <c r="AF80" s="19"/>
    </row>
    <row r="81" spans="1:32" x14ac:dyDescent="0.2">
      <c r="A81" s="53"/>
      <c r="B81" s="104"/>
      <c r="C81" s="487"/>
      <c r="D81" s="488"/>
      <c r="E81" s="488"/>
      <c r="F81" s="488"/>
      <c r="G81" s="488"/>
      <c r="H81" s="488"/>
      <c r="I81" s="488"/>
      <c r="J81" s="489"/>
      <c r="K81" s="421"/>
      <c r="L81" s="154"/>
      <c r="M81" s="207" t="str">
        <f t="shared" si="6"/>
        <v/>
      </c>
      <c r="N81" s="1"/>
      <c r="AF81" s="19"/>
    </row>
    <row r="82" spans="1:32" x14ac:dyDescent="0.2">
      <c r="A82" s="53"/>
      <c r="B82" s="104"/>
      <c r="C82" s="97"/>
      <c r="D82" s="97"/>
      <c r="E82" s="97"/>
      <c r="F82" s="97"/>
      <c r="G82" s="97"/>
      <c r="H82" s="97"/>
      <c r="I82" s="97"/>
      <c r="J82" s="97"/>
      <c r="K82" s="97"/>
      <c r="L82" s="97"/>
      <c r="M82" s="207"/>
      <c r="N82" s="1"/>
      <c r="AF82" s="19"/>
    </row>
    <row r="83" spans="1:32" ht="30.75" customHeight="1" x14ac:dyDescent="0.2">
      <c r="A83" s="34"/>
      <c r="B83" s="101"/>
      <c r="C83" s="500" t="s">
        <v>205</v>
      </c>
      <c r="D83" s="500"/>
      <c r="E83" s="500"/>
      <c r="F83" s="500"/>
      <c r="G83" s="500"/>
      <c r="H83" s="500"/>
      <c r="I83" s="500"/>
      <c r="J83" s="500"/>
      <c r="K83" s="500"/>
      <c r="L83" s="500"/>
      <c r="M83" s="207"/>
      <c r="N83" s="1"/>
      <c r="AF83" s="19"/>
    </row>
    <row r="84" spans="1:32" ht="15.75" x14ac:dyDescent="0.2">
      <c r="A84" s="63"/>
      <c r="B84" s="101"/>
      <c r="C84" s="482" t="s">
        <v>7</v>
      </c>
      <c r="D84" s="483"/>
      <c r="E84" s="483"/>
      <c r="F84" s="483"/>
      <c r="G84" s="483"/>
      <c r="H84" s="483"/>
      <c r="I84" s="483"/>
      <c r="J84" s="484"/>
      <c r="K84" s="427">
        <f>SUM(K85:K88)</f>
        <v>0</v>
      </c>
      <c r="L84" s="209">
        <f>SUM(L85:L88)</f>
        <v>0</v>
      </c>
      <c r="M84" s="207"/>
      <c r="N84" s="1"/>
      <c r="AF84" s="19"/>
    </row>
    <row r="85" spans="1:32" x14ac:dyDescent="0.2">
      <c r="A85" s="63"/>
      <c r="B85" s="80"/>
      <c r="C85" s="487"/>
      <c r="D85" s="488"/>
      <c r="E85" s="488"/>
      <c r="F85" s="488"/>
      <c r="G85" s="488"/>
      <c r="H85" s="488"/>
      <c r="I85" s="488"/>
      <c r="J85" s="489"/>
      <c r="K85" s="421"/>
      <c r="L85" s="154"/>
      <c r="M85" s="207" t="str">
        <f t="shared" ref="M85:M88" si="7">IF(K85&gt;L85,"E","")</f>
        <v/>
      </c>
      <c r="N85" s="1"/>
      <c r="AF85" s="19"/>
    </row>
    <row r="86" spans="1:32" x14ac:dyDescent="0.2">
      <c r="A86" s="63"/>
      <c r="B86" s="80"/>
      <c r="C86" s="487"/>
      <c r="D86" s="488"/>
      <c r="E86" s="488"/>
      <c r="F86" s="488"/>
      <c r="G86" s="488"/>
      <c r="H86" s="488"/>
      <c r="I86" s="488"/>
      <c r="J86" s="489"/>
      <c r="K86" s="421"/>
      <c r="L86" s="154"/>
      <c r="M86" s="207" t="str">
        <f t="shared" si="7"/>
        <v/>
      </c>
      <c r="N86" s="1"/>
      <c r="AF86" s="19"/>
    </row>
    <row r="87" spans="1:32" x14ac:dyDescent="0.2">
      <c r="A87" s="63"/>
      <c r="B87" s="80"/>
      <c r="C87" s="487"/>
      <c r="D87" s="488"/>
      <c r="E87" s="488"/>
      <c r="F87" s="488"/>
      <c r="G87" s="488"/>
      <c r="H87" s="488"/>
      <c r="I87" s="488"/>
      <c r="J87" s="489"/>
      <c r="K87" s="421"/>
      <c r="L87" s="154"/>
      <c r="M87" s="207" t="str">
        <f t="shared" si="7"/>
        <v/>
      </c>
      <c r="N87" s="1"/>
      <c r="AF87" s="19"/>
    </row>
    <row r="88" spans="1:32" x14ac:dyDescent="0.2">
      <c r="A88" s="63"/>
      <c r="B88" s="80"/>
      <c r="C88" s="487"/>
      <c r="D88" s="488"/>
      <c r="E88" s="488"/>
      <c r="F88" s="488"/>
      <c r="G88" s="488"/>
      <c r="H88" s="488"/>
      <c r="I88" s="488"/>
      <c r="J88" s="489"/>
      <c r="K88" s="421"/>
      <c r="L88" s="154"/>
      <c r="M88" s="207" t="str">
        <f t="shared" si="7"/>
        <v/>
      </c>
      <c r="N88" s="1"/>
      <c r="AF88" s="19"/>
    </row>
    <row r="89" spans="1:32" x14ac:dyDescent="0.2">
      <c r="A89" s="63"/>
      <c r="B89" s="104"/>
      <c r="C89" s="97"/>
      <c r="D89" s="97"/>
      <c r="E89" s="97"/>
      <c r="F89" s="97"/>
      <c r="G89" s="97"/>
      <c r="H89" s="97"/>
      <c r="I89" s="97"/>
      <c r="J89" s="97"/>
      <c r="K89" s="97"/>
      <c r="L89" s="97"/>
      <c r="M89" s="207"/>
      <c r="N89" s="1"/>
      <c r="AF89" s="19"/>
    </row>
    <row r="90" spans="1:32" x14ac:dyDescent="0.2">
      <c r="A90" s="53"/>
      <c r="B90" s="210"/>
      <c r="C90" s="83"/>
      <c r="D90" s="83"/>
      <c r="E90" s="83"/>
      <c r="F90" s="83"/>
      <c r="G90" s="83"/>
      <c r="H90" s="83"/>
      <c r="I90" s="83"/>
      <c r="J90" s="83"/>
      <c r="K90" s="83"/>
      <c r="L90" s="83"/>
      <c r="M90" s="211"/>
      <c r="N90" s="1"/>
      <c r="AF90" s="19"/>
    </row>
    <row r="91" spans="1:32" ht="18.75" x14ac:dyDescent="0.2">
      <c r="A91" s="53"/>
      <c r="B91" s="60"/>
      <c r="C91" s="153" t="str">
        <f>IF(M91&gt;0,"E: El gasto en navarra no puede ser mayor que el gasto total","")</f>
        <v/>
      </c>
      <c r="D91" s="486" t="s">
        <v>4</v>
      </c>
      <c r="E91" s="486"/>
      <c r="F91" s="486"/>
      <c r="G91" s="486"/>
      <c r="H91" s="486"/>
      <c r="I91" s="486"/>
      <c r="J91" s="302"/>
      <c r="K91" s="429">
        <f>SUM(K18,K25,K35,K45,K55,K62,K84,K77,K70,K67)</f>
        <v>0</v>
      </c>
      <c r="L91" s="50">
        <f>SUM(L18,L25,L35,L45,L55,L62,L84,L77,L70,L67)</f>
        <v>0</v>
      </c>
      <c r="M91" s="212">
        <f>COUNTIF(M19:M88,"E")</f>
        <v>0</v>
      </c>
      <c r="N91" s="1"/>
      <c r="AF91" s="19"/>
    </row>
    <row r="92" spans="1:32" ht="15.75" x14ac:dyDescent="0.2">
      <c r="A92" s="53"/>
      <c r="B92" s="155" t="s">
        <v>207</v>
      </c>
      <c r="C92" s="153"/>
      <c r="D92" s="60"/>
      <c r="E92" s="60"/>
      <c r="F92" s="60"/>
      <c r="G92" s="60"/>
      <c r="H92" s="60"/>
      <c r="I92" s="60"/>
      <c r="J92" s="60"/>
      <c r="K92" s="58"/>
      <c r="L92" s="60"/>
      <c r="M92" s="200"/>
      <c r="N92" s="1"/>
      <c r="AF92" s="19"/>
    </row>
    <row r="93" spans="1:32" ht="15.75" x14ac:dyDescent="0.2">
      <c r="A93" s="63"/>
      <c r="B93" s="155" t="s">
        <v>291</v>
      </c>
      <c r="C93" s="153"/>
      <c r="D93" s="60"/>
      <c r="E93" s="60"/>
      <c r="F93" s="60"/>
      <c r="G93" s="60"/>
      <c r="H93" s="60"/>
      <c r="I93" s="60"/>
      <c r="J93" s="60"/>
      <c r="K93" s="58"/>
      <c r="L93" s="60"/>
      <c r="M93" s="188"/>
      <c r="N93" s="1"/>
      <c r="AF93" s="19"/>
    </row>
    <row r="94" spans="1:32" ht="15" x14ac:dyDescent="0.2">
      <c r="A94" s="1"/>
      <c r="B94" s="98" t="s">
        <v>210</v>
      </c>
      <c r="C94" s="155"/>
      <c r="D94" s="155"/>
      <c r="E94" s="155"/>
      <c r="F94" s="155"/>
      <c r="G94" s="155"/>
      <c r="H94" s="155"/>
      <c r="I94" s="60"/>
      <c r="J94" s="1"/>
      <c r="K94" s="1"/>
      <c r="L94" s="1"/>
      <c r="M94" s="1"/>
      <c r="N94" s="1"/>
    </row>
    <row r="95" spans="1:32" ht="21" x14ac:dyDescent="0.3">
      <c r="A95" s="1"/>
      <c r="B95" s="99" t="s">
        <v>208</v>
      </c>
      <c r="C95" s="100"/>
      <c r="D95" s="100"/>
      <c r="E95" s="100"/>
      <c r="F95" s="100"/>
      <c r="G95" s="100"/>
      <c r="H95" s="100"/>
      <c r="I95" s="60"/>
      <c r="J95" s="1"/>
      <c r="K95" s="1"/>
      <c r="L95" s="1"/>
      <c r="M95" s="1"/>
      <c r="N95" s="1"/>
    </row>
    <row r="96" spans="1:32" x14ac:dyDescent="0.2">
      <c r="A96" s="1"/>
      <c r="B96" s="1"/>
      <c r="C96" s="1"/>
      <c r="D96" s="1"/>
      <c r="E96" s="1"/>
      <c r="F96" s="1"/>
      <c r="G96" s="1"/>
      <c r="H96" s="1"/>
      <c r="I96" s="1"/>
      <c r="J96" s="1"/>
      <c r="K96" s="1"/>
      <c r="L96" s="1"/>
      <c r="M96" s="1"/>
      <c r="N96" s="1"/>
    </row>
    <row r="97" spans="1:14" ht="26.25" x14ac:dyDescent="0.2">
      <c r="A97" s="86"/>
      <c r="B97" s="496" t="s">
        <v>2</v>
      </c>
      <c r="C97" s="496"/>
      <c r="D97" s="496"/>
      <c r="E97" s="192"/>
      <c r="F97" s="88"/>
      <c r="G97" s="88"/>
      <c r="H97" s="88"/>
      <c r="I97" s="87"/>
      <c r="J97" s="87"/>
      <c r="K97" s="87"/>
      <c r="L97" s="87"/>
      <c r="M97" s="1"/>
      <c r="N97" s="1"/>
    </row>
    <row r="98" spans="1:14" ht="15.75" x14ac:dyDescent="0.2">
      <c r="A98" s="85"/>
      <c r="B98" s="18"/>
      <c r="C98" s="18"/>
      <c r="D98" s="18"/>
      <c r="E98" s="18"/>
      <c r="F98" s="18"/>
      <c r="G98" s="18"/>
      <c r="H98" s="18"/>
      <c r="I98" s="18"/>
      <c r="J98" s="18"/>
      <c r="K98" s="18"/>
      <c r="L98" s="18"/>
      <c r="M98" s="1"/>
      <c r="N98" s="1"/>
    </row>
    <row r="99" spans="1:14" ht="15.75" x14ac:dyDescent="0.2">
      <c r="A99" s="66"/>
      <c r="B99" s="77"/>
      <c r="C99" s="78"/>
      <c r="D99" s="78"/>
      <c r="E99" s="78"/>
      <c r="F99" s="78"/>
      <c r="G99" s="78"/>
      <c r="H99" s="78"/>
      <c r="I99" s="78"/>
      <c r="J99" s="78"/>
      <c r="K99" s="79"/>
      <c r="L99" s="22"/>
      <c r="M99" s="1"/>
      <c r="N99" s="1"/>
    </row>
    <row r="100" spans="1:14" ht="15.75" x14ac:dyDescent="0.2">
      <c r="A100" s="34"/>
      <c r="B100" s="101"/>
      <c r="C100" s="31" t="s">
        <v>25</v>
      </c>
      <c r="D100" s="90"/>
      <c r="E100" s="90"/>
      <c r="F100" s="90"/>
      <c r="G100" s="90"/>
      <c r="H100" s="90"/>
      <c r="I100" s="90"/>
      <c r="J100" s="189"/>
      <c r="K100" s="102"/>
      <c r="L100" s="37"/>
      <c r="M100" s="1"/>
      <c r="N100" s="1"/>
    </row>
    <row r="101" spans="1:14" ht="17.25" x14ac:dyDescent="0.2">
      <c r="A101" s="34"/>
      <c r="B101" s="101"/>
      <c r="C101" s="91" t="s">
        <v>7</v>
      </c>
      <c r="D101" s="91" t="s">
        <v>27</v>
      </c>
      <c r="E101" s="103"/>
      <c r="F101" s="103"/>
      <c r="G101" s="96"/>
      <c r="H101" s="89"/>
      <c r="I101" s="102"/>
      <c r="J101" s="95">
        <f>SUM(J102:J104)</f>
        <v>0</v>
      </c>
      <c r="K101" s="102"/>
      <c r="L101" s="37"/>
      <c r="M101" s="1"/>
      <c r="N101" s="1"/>
    </row>
    <row r="102" spans="1:14" ht="17.25" x14ac:dyDescent="0.2">
      <c r="A102" s="34"/>
      <c r="B102" s="101"/>
      <c r="C102" s="165"/>
      <c r="D102" s="502"/>
      <c r="E102" s="503"/>
      <c r="F102" s="503"/>
      <c r="G102" s="504"/>
      <c r="H102" s="93"/>
      <c r="I102" s="102"/>
      <c r="J102" s="291"/>
      <c r="K102" s="102"/>
      <c r="L102" s="37"/>
      <c r="M102" s="1"/>
      <c r="N102" s="1"/>
    </row>
    <row r="103" spans="1:14" ht="17.25" x14ac:dyDescent="0.2">
      <c r="A103" s="34"/>
      <c r="B103" s="101"/>
      <c r="C103" s="165"/>
      <c r="D103" s="502"/>
      <c r="E103" s="503"/>
      <c r="F103" s="503"/>
      <c r="G103" s="504"/>
      <c r="H103" s="93"/>
      <c r="I103" s="102"/>
      <c r="J103" s="291"/>
      <c r="K103" s="102"/>
      <c r="L103" s="37"/>
      <c r="M103" s="1"/>
      <c r="N103" s="1"/>
    </row>
    <row r="104" spans="1:14" ht="17.25" x14ac:dyDescent="0.2">
      <c r="A104" s="34"/>
      <c r="B104" s="80"/>
      <c r="C104" s="165"/>
      <c r="D104" s="502"/>
      <c r="E104" s="503"/>
      <c r="F104" s="503"/>
      <c r="G104" s="504"/>
      <c r="H104" s="93"/>
      <c r="I104" s="102"/>
      <c r="J104" s="291"/>
      <c r="K104" s="81"/>
      <c r="L104" s="58"/>
      <c r="M104" s="1"/>
      <c r="N104" s="1"/>
    </row>
    <row r="105" spans="1:14" x14ac:dyDescent="0.2">
      <c r="A105" s="63"/>
      <c r="B105" s="80"/>
      <c r="C105" s="94"/>
      <c r="D105" s="94"/>
      <c r="E105" s="94"/>
      <c r="F105" s="94"/>
      <c r="G105" s="94"/>
      <c r="H105" s="94"/>
      <c r="I105" s="94"/>
      <c r="J105" s="94"/>
      <c r="K105" s="81"/>
      <c r="L105" s="58"/>
      <c r="M105" s="1"/>
      <c r="N105" s="1"/>
    </row>
    <row r="106" spans="1:14" ht="15.75" x14ac:dyDescent="0.2">
      <c r="A106" s="63"/>
      <c r="B106" s="80"/>
      <c r="C106" s="31" t="s">
        <v>28</v>
      </c>
      <c r="D106" s="90"/>
      <c r="E106" s="90"/>
      <c r="F106" s="90"/>
      <c r="G106" s="90"/>
      <c r="H106" s="90"/>
      <c r="I106" s="94"/>
      <c r="J106" s="94"/>
      <c r="K106" s="81"/>
      <c r="L106" s="58"/>
      <c r="M106" s="1"/>
      <c r="N106" s="1"/>
    </row>
    <row r="107" spans="1:14" ht="17.25" x14ac:dyDescent="0.2">
      <c r="A107" s="63"/>
      <c r="B107" s="80"/>
      <c r="C107" s="91" t="s">
        <v>7</v>
      </c>
      <c r="D107" s="91" t="s">
        <v>27</v>
      </c>
      <c r="E107" s="103"/>
      <c r="F107" s="103"/>
      <c r="G107" s="96"/>
      <c r="H107" s="89"/>
      <c r="I107" s="102"/>
      <c r="J107" s="95">
        <f>SUM(J108:J112)</f>
        <v>0</v>
      </c>
      <c r="K107" s="81"/>
      <c r="L107" s="58"/>
      <c r="M107" s="1"/>
      <c r="N107" s="1"/>
    </row>
    <row r="108" spans="1:14" ht="17.25" x14ac:dyDescent="0.2">
      <c r="A108" s="63"/>
      <c r="B108" s="80"/>
      <c r="C108" s="165"/>
      <c r="D108" s="502"/>
      <c r="E108" s="503"/>
      <c r="F108" s="503"/>
      <c r="G108" s="504"/>
      <c r="H108" s="288"/>
      <c r="I108" s="102"/>
      <c r="J108" s="221"/>
      <c r="K108" s="81"/>
      <c r="L108" s="58"/>
      <c r="M108" s="1"/>
      <c r="N108" s="1"/>
    </row>
    <row r="109" spans="1:14" ht="17.25" x14ac:dyDescent="0.2">
      <c r="A109" s="63"/>
      <c r="B109" s="80"/>
      <c r="C109" s="165"/>
      <c r="D109" s="502"/>
      <c r="E109" s="503"/>
      <c r="F109" s="503"/>
      <c r="G109" s="504"/>
      <c r="H109" s="93"/>
      <c r="I109" s="102"/>
      <c r="J109" s="221"/>
      <c r="K109" s="81"/>
      <c r="L109" s="58"/>
      <c r="M109" s="1"/>
      <c r="N109" s="1"/>
    </row>
    <row r="110" spans="1:14" ht="17.25" x14ac:dyDescent="0.2">
      <c r="A110" s="63"/>
      <c r="B110" s="80"/>
      <c r="C110" s="165"/>
      <c r="D110" s="502"/>
      <c r="E110" s="503"/>
      <c r="F110" s="503"/>
      <c r="G110" s="504"/>
      <c r="H110" s="93"/>
      <c r="I110" s="102"/>
      <c r="J110" s="221"/>
      <c r="K110" s="81"/>
      <c r="L110" s="58"/>
      <c r="M110" s="1"/>
      <c r="N110" s="1"/>
    </row>
    <row r="111" spans="1:14" ht="17.25" x14ac:dyDescent="0.2">
      <c r="A111" s="63"/>
      <c r="B111" s="80"/>
      <c r="C111" s="165"/>
      <c r="D111" s="502"/>
      <c r="E111" s="503"/>
      <c r="F111" s="503"/>
      <c r="G111" s="504"/>
      <c r="H111" s="93"/>
      <c r="I111" s="102"/>
      <c r="J111" s="221"/>
      <c r="K111" s="81"/>
      <c r="L111" s="58"/>
      <c r="M111" s="1"/>
      <c r="N111" s="1"/>
    </row>
    <row r="112" spans="1:14" ht="17.25" x14ac:dyDescent="0.2">
      <c r="A112" s="63"/>
      <c r="B112" s="80"/>
      <c r="C112" s="165"/>
      <c r="D112" s="502"/>
      <c r="E112" s="503"/>
      <c r="F112" s="503"/>
      <c r="G112" s="504"/>
      <c r="H112" s="93"/>
      <c r="I112" s="102"/>
      <c r="J112" s="221"/>
      <c r="K112" s="81"/>
      <c r="L112" s="58"/>
      <c r="M112" s="1"/>
      <c r="N112" s="1"/>
    </row>
    <row r="113" spans="1:14" x14ac:dyDescent="0.2">
      <c r="A113" s="63"/>
      <c r="B113" s="80"/>
      <c r="C113" s="94"/>
      <c r="D113" s="94"/>
      <c r="E113" s="94"/>
      <c r="F113" s="94"/>
      <c r="G113" s="94"/>
      <c r="H113" s="94"/>
      <c r="I113" s="94"/>
      <c r="J113" s="94"/>
      <c r="K113" s="81"/>
      <c r="L113" s="58"/>
      <c r="M113" s="1"/>
      <c r="N113" s="1"/>
    </row>
    <row r="114" spans="1:14" ht="15.75" x14ac:dyDescent="0.2">
      <c r="A114" s="63"/>
      <c r="B114" s="80"/>
      <c r="C114" s="31" t="s">
        <v>155</v>
      </c>
      <c r="D114" s="90"/>
      <c r="E114" s="90"/>
      <c r="F114" s="90"/>
      <c r="G114" s="90"/>
      <c r="H114" s="90"/>
      <c r="I114" s="94"/>
      <c r="J114" s="94"/>
      <c r="K114" s="81"/>
      <c r="L114" s="58"/>
      <c r="M114" s="1"/>
      <c r="N114" s="1"/>
    </row>
    <row r="115" spans="1:14" ht="17.25" x14ac:dyDescent="0.2">
      <c r="A115" s="63"/>
      <c r="B115" s="80"/>
      <c r="C115" s="91" t="s">
        <v>7</v>
      </c>
      <c r="D115" s="91" t="s">
        <v>27</v>
      </c>
      <c r="E115" s="103"/>
      <c r="F115" s="103"/>
      <c r="G115" s="96"/>
      <c r="H115" s="89"/>
      <c r="I115" s="102"/>
      <c r="J115" s="95">
        <f>SUM(J116:J120)</f>
        <v>0</v>
      </c>
      <c r="K115" s="81"/>
      <c r="L115" s="58"/>
      <c r="M115" s="1"/>
      <c r="N115" s="1"/>
    </row>
    <row r="116" spans="1:14" ht="17.25" x14ac:dyDescent="0.2">
      <c r="A116" s="63"/>
      <c r="B116" s="80"/>
      <c r="C116" s="165"/>
      <c r="D116" s="502"/>
      <c r="E116" s="503"/>
      <c r="F116" s="503"/>
      <c r="G116" s="504"/>
      <c r="H116" s="93"/>
      <c r="I116" s="102"/>
      <c r="J116" s="221"/>
      <c r="K116" s="81"/>
      <c r="L116" s="58"/>
      <c r="M116" s="1"/>
      <c r="N116" s="1"/>
    </row>
    <row r="117" spans="1:14" ht="17.25" x14ac:dyDescent="0.2">
      <c r="A117" s="63"/>
      <c r="B117" s="80"/>
      <c r="C117" s="165"/>
      <c r="D117" s="502"/>
      <c r="E117" s="503"/>
      <c r="F117" s="503"/>
      <c r="G117" s="504"/>
      <c r="H117" s="93"/>
      <c r="I117" s="102"/>
      <c r="J117" s="221"/>
      <c r="K117" s="81"/>
      <c r="L117" s="58"/>
      <c r="M117" s="1"/>
      <c r="N117" s="1"/>
    </row>
    <row r="118" spans="1:14" ht="17.25" x14ac:dyDescent="0.2">
      <c r="A118" s="63"/>
      <c r="B118" s="80"/>
      <c r="C118" s="165"/>
      <c r="D118" s="502"/>
      <c r="E118" s="503"/>
      <c r="F118" s="503"/>
      <c r="G118" s="504"/>
      <c r="H118" s="93"/>
      <c r="I118" s="102"/>
      <c r="J118" s="221"/>
      <c r="K118" s="81"/>
      <c r="L118" s="58"/>
      <c r="M118" s="1"/>
      <c r="N118" s="1"/>
    </row>
    <row r="119" spans="1:14" ht="17.25" x14ac:dyDescent="0.2">
      <c r="A119" s="63"/>
      <c r="B119" s="80"/>
      <c r="C119" s="165"/>
      <c r="D119" s="502"/>
      <c r="E119" s="503"/>
      <c r="F119" s="503"/>
      <c r="G119" s="504"/>
      <c r="H119" s="93"/>
      <c r="I119" s="102"/>
      <c r="J119" s="221"/>
      <c r="K119" s="81"/>
      <c r="L119" s="58"/>
      <c r="M119" s="1"/>
      <c r="N119" s="1"/>
    </row>
    <row r="120" spans="1:14" ht="17.25" x14ac:dyDescent="0.2">
      <c r="A120" s="63"/>
      <c r="B120" s="80"/>
      <c r="C120" s="165"/>
      <c r="D120" s="502"/>
      <c r="E120" s="503"/>
      <c r="F120" s="503"/>
      <c r="G120" s="504"/>
      <c r="H120" s="93"/>
      <c r="I120" s="102"/>
      <c r="J120" s="221"/>
      <c r="K120" s="81"/>
      <c r="L120" s="58"/>
      <c r="M120" s="1"/>
      <c r="N120" s="1"/>
    </row>
    <row r="121" spans="1:14" x14ac:dyDescent="0.2">
      <c r="A121" s="63"/>
      <c r="B121" s="80"/>
      <c r="C121" s="94"/>
      <c r="D121" s="94"/>
      <c r="E121" s="94"/>
      <c r="F121" s="94"/>
      <c r="G121" s="94"/>
      <c r="H121" s="94"/>
      <c r="I121" s="94"/>
      <c r="J121" s="94"/>
      <c r="K121" s="81"/>
      <c r="L121" s="58"/>
      <c r="M121" s="1"/>
      <c r="N121" s="1"/>
    </row>
    <row r="122" spans="1:14" ht="15.75" x14ac:dyDescent="0.2">
      <c r="A122" s="63"/>
      <c r="B122" s="80"/>
      <c r="C122" s="31" t="s">
        <v>97</v>
      </c>
      <c r="D122" s="90"/>
      <c r="E122" s="90"/>
      <c r="F122" s="90"/>
      <c r="G122" s="90"/>
      <c r="H122" s="90"/>
      <c r="I122" s="292" t="s">
        <v>91</v>
      </c>
      <c r="J122" s="292" t="s">
        <v>153</v>
      </c>
      <c r="K122" s="81"/>
      <c r="L122" s="58"/>
      <c r="M122" s="1"/>
      <c r="N122" s="1"/>
    </row>
    <row r="123" spans="1:14" ht="17.25" x14ac:dyDescent="0.2">
      <c r="A123" s="63"/>
      <c r="B123" s="80"/>
      <c r="C123" s="91" t="s">
        <v>7</v>
      </c>
      <c r="D123" s="91" t="s">
        <v>27</v>
      </c>
      <c r="E123" s="103"/>
      <c r="F123" s="103"/>
      <c r="G123" s="96"/>
      <c r="H123" s="89"/>
      <c r="I123" s="92">
        <f>SUM(I124:I129)</f>
        <v>0</v>
      </c>
      <c r="J123" s="92">
        <f>SUM(J124:J129)</f>
        <v>0</v>
      </c>
      <c r="K123" s="81"/>
      <c r="L123" s="58"/>
      <c r="M123" s="1"/>
      <c r="N123" s="1"/>
    </row>
    <row r="124" spans="1:14" ht="17.25" x14ac:dyDescent="0.2">
      <c r="A124" s="63"/>
      <c r="B124" s="80"/>
      <c r="C124" s="375"/>
      <c r="D124" s="505"/>
      <c r="E124" s="506"/>
      <c r="F124" s="506"/>
      <c r="G124" s="507"/>
      <c r="H124" s="89"/>
      <c r="I124" s="222"/>
      <c r="J124" s="222"/>
      <c r="K124" s="289" t="str">
        <f>IF(J124&lt;I124,"ERROR","")</f>
        <v/>
      </c>
      <c r="L124" s="58"/>
      <c r="M124" s="1"/>
      <c r="N124" s="1"/>
    </row>
    <row r="125" spans="1:14" ht="17.25" x14ac:dyDescent="0.2">
      <c r="A125" s="63"/>
      <c r="B125" s="80"/>
      <c r="C125" s="375"/>
      <c r="D125" s="505"/>
      <c r="E125" s="506"/>
      <c r="F125" s="506"/>
      <c r="G125" s="507"/>
      <c r="H125" s="89"/>
      <c r="I125" s="222"/>
      <c r="J125" s="222"/>
      <c r="K125" s="289" t="str">
        <f t="shared" ref="K125:K129" si="8">IF(J125&lt;I125,"ERROR","")</f>
        <v/>
      </c>
      <c r="L125" s="58"/>
      <c r="M125" s="1"/>
      <c r="N125" s="1"/>
    </row>
    <row r="126" spans="1:14" ht="17.25" x14ac:dyDescent="0.2">
      <c r="A126" s="63"/>
      <c r="B126" s="80"/>
      <c r="C126" s="375"/>
      <c r="D126" s="505"/>
      <c r="E126" s="506"/>
      <c r="F126" s="506"/>
      <c r="G126" s="507"/>
      <c r="H126" s="89"/>
      <c r="I126" s="222"/>
      <c r="J126" s="222"/>
      <c r="K126" s="289" t="str">
        <f t="shared" si="8"/>
        <v/>
      </c>
      <c r="L126" s="58"/>
      <c r="M126" s="1"/>
      <c r="N126" s="1"/>
    </row>
    <row r="127" spans="1:14" ht="17.25" x14ac:dyDescent="0.2">
      <c r="A127" s="63"/>
      <c r="B127" s="80"/>
      <c r="C127" s="165"/>
      <c r="D127" s="505"/>
      <c r="E127" s="506"/>
      <c r="F127" s="506"/>
      <c r="G127" s="507"/>
      <c r="H127" s="93"/>
      <c r="I127" s="221"/>
      <c r="J127" s="221"/>
      <c r="K127" s="289" t="str">
        <f t="shared" si="8"/>
        <v/>
      </c>
      <c r="L127" s="58"/>
      <c r="M127" s="1"/>
      <c r="N127" s="1"/>
    </row>
    <row r="128" spans="1:14" ht="17.25" x14ac:dyDescent="0.2">
      <c r="A128" s="63"/>
      <c r="B128" s="80"/>
      <c r="C128" s="165"/>
      <c r="D128" s="505"/>
      <c r="E128" s="506"/>
      <c r="F128" s="506"/>
      <c r="G128" s="507"/>
      <c r="H128" s="93"/>
      <c r="I128" s="221"/>
      <c r="J128" s="221"/>
      <c r="K128" s="289" t="str">
        <f t="shared" si="8"/>
        <v/>
      </c>
      <c r="L128" s="58"/>
      <c r="M128" s="1"/>
      <c r="N128" s="1"/>
    </row>
    <row r="129" spans="1:14" ht="17.25" x14ac:dyDescent="0.2">
      <c r="A129" s="63"/>
      <c r="B129" s="80"/>
      <c r="C129" s="165"/>
      <c r="D129" s="505"/>
      <c r="E129" s="506"/>
      <c r="F129" s="506"/>
      <c r="G129" s="507"/>
      <c r="H129" s="93"/>
      <c r="I129" s="221"/>
      <c r="J129" s="221"/>
      <c r="K129" s="289" t="str">
        <f t="shared" si="8"/>
        <v/>
      </c>
      <c r="L129" s="58"/>
      <c r="M129" s="1"/>
      <c r="N129" s="1"/>
    </row>
    <row r="130" spans="1:14" x14ac:dyDescent="0.2">
      <c r="A130" s="63"/>
      <c r="B130" s="80"/>
      <c r="C130" s="94"/>
      <c r="D130" s="94"/>
      <c r="E130" s="94"/>
      <c r="F130" s="94"/>
      <c r="G130" s="94"/>
      <c r="H130" s="94"/>
      <c r="I130" s="94"/>
      <c r="J130" s="94"/>
      <c r="K130" s="81"/>
      <c r="L130" s="58"/>
      <c r="M130" s="1"/>
      <c r="N130" s="1"/>
    </row>
    <row r="131" spans="1:14" ht="15.75" x14ac:dyDescent="0.2">
      <c r="A131" s="34"/>
      <c r="B131" s="101"/>
      <c r="C131" s="31" t="s">
        <v>98</v>
      </c>
      <c r="D131" s="90"/>
      <c r="E131" s="90"/>
      <c r="F131" s="90"/>
      <c r="G131" s="90"/>
      <c r="H131" s="90"/>
      <c r="I131" s="292" t="s">
        <v>91</v>
      </c>
      <c r="J131" s="292" t="s">
        <v>153</v>
      </c>
      <c r="K131" s="102"/>
      <c r="L131" s="37"/>
      <c r="M131" s="1"/>
      <c r="N131" s="1"/>
    </row>
    <row r="132" spans="1:14" ht="17.25" x14ac:dyDescent="0.2">
      <c r="A132" s="63"/>
      <c r="B132" s="80"/>
      <c r="C132" s="91" t="s">
        <v>7</v>
      </c>
      <c r="D132" s="91" t="s">
        <v>27</v>
      </c>
      <c r="E132" s="103"/>
      <c r="F132" s="103"/>
      <c r="G132" s="96"/>
      <c r="H132" s="89"/>
      <c r="I132" s="95">
        <f>SUM(I133:I138)</f>
        <v>0</v>
      </c>
      <c r="J132" s="95">
        <f>SUM(J133:J138)</f>
        <v>0</v>
      </c>
      <c r="K132" s="81"/>
      <c r="L132" s="58"/>
      <c r="M132" s="1"/>
      <c r="N132" s="1"/>
    </row>
    <row r="133" spans="1:14" ht="17.25" x14ac:dyDescent="0.2">
      <c r="A133" s="63"/>
      <c r="B133" s="80"/>
      <c r="C133" s="162" t="s">
        <v>211</v>
      </c>
      <c r="D133" s="162" t="s">
        <v>128</v>
      </c>
      <c r="E133" s="163"/>
      <c r="F133" s="163"/>
      <c r="G133" s="164"/>
      <c r="H133" s="89"/>
      <c r="I133" s="222"/>
      <c r="J133" s="222"/>
      <c r="K133" s="289" t="str">
        <f>IF(J133&lt;I133,"ERROR","")</f>
        <v/>
      </c>
      <c r="L133" s="58"/>
      <c r="M133" s="1"/>
      <c r="N133" s="1"/>
    </row>
    <row r="134" spans="1:14" ht="17.25" x14ac:dyDescent="0.2">
      <c r="A134" s="63"/>
      <c r="B134" s="80"/>
      <c r="C134" s="375"/>
      <c r="D134" s="505"/>
      <c r="E134" s="506"/>
      <c r="F134" s="506"/>
      <c r="G134" s="507"/>
      <c r="H134" s="89"/>
      <c r="I134" s="222"/>
      <c r="J134" s="222"/>
      <c r="K134" s="289" t="str">
        <f t="shared" ref="K134:K138" si="9">IF(J134&lt;I134,"ERROR","")</f>
        <v/>
      </c>
      <c r="L134" s="58"/>
      <c r="M134" s="1"/>
      <c r="N134" s="1"/>
    </row>
    <row r="135" spans="1:14" ht="17.25" x14ac:dyDescent="0.2">
      <c r="A135" s="63"/>
      <c r="B135" s="80"/>
      <c r="C135" s="375"/>
      <c r="D135" s="505"/>
      <c r="E135" s="506"/>
      <c r="F135" s="506"/>
      <c r="G135" s="507"/>
      <c r="H135" s="89"/>
      <c r="I135" s="222"/>
      <c r="J135" s="222"/>
      <c r="K135" s="289" t="str">
        <f t="shared" si="9"/>
        <v/>
      </c>
      <c r="L135" s="58"/>
      <c r="M135" s="1"/>
      <c r="N135" s="1"/>
    </row>
    <row r="136" spans="1:14" ht="17.25" x14ac:dyDescent="0.2">
      <c r="A136" s="63"/>
      <c r="B136" s="80"/>
      <c r="C136" s="165"/>
      <c r="D136" s="505"/>
      <c r="E136" s="506"/>
      <c r="F136" s="506"/>
      <c r="G136" s="507"/>
      <c r="H136" s="93"/>
      <c r="I136" s="221"/>
      <c r="J136" s="221"/>
      <c r="K136" s="289" t="str">
        <f t="shared" si="9"/>
        <v/>
      </c>
      <c r="L136" s="58"/>
      <c r="M136" s="1"/>
      <c r="N136" s="1"/>
    </row>
    <row r="137" spans="1:14" ht="17.25" x14ac:dyDescent="0.2">
      <c r="A137" s="63"/>
      <c r="B137" s="80"/>
      <c r="C137" s="165"/>
      <c r="D137" s="505"/>
      <c r="E137" s="506"/>
      <c r="F137" s="506"/>
      <c r="G137" s="507"/>
      <c r="H137" s="93"/>
      <c r="I137" s="221"/>
      <c r="J137" s="221"/>
      <c r="K137" s="289" t="str">
        <f t="shared" si="9"/>
        <v/>
      </c>
      <c r="L137" s="58"/>
      <c r="M137" s="1"/>
      <c r="N137" s="1"/>
    </row>
    <row r="138" spans="1:14" ht="17.25" x14ac:dyDescent="0.2">
      <c r="A138" s="63"/>
      <c r="B138" s="104"/>
      <c r="C138" s="165"/>
      <c r="D138" s="505"/>
      <c r="E138" s="506"/>
      <c r="F138" s="506"/>
      <c r="G138" s="507"/>
      <c r="H138" s="93"/>
      <c r="I138" s="221"/>
      <c r="J138" s="221"/>
      <c r="K138" s="289" t="str">
        <f t="shared" si="9"/>
        <v/>
      </c>
      <c r="L138" s="53"/>
      <c r="M138" s="1"/>
      <c r="N138" s="1"/>
    </row>
    <row r="139" spans="1:14" ht="24" customHeight="1" x14ac:dyDescent="0.2">
      <c r="A139" s="53"/>
      <c r="B139" s="80"/>
      <c r="C139" s="281" t="str">
        <f>IF(K139&gt;0,"ERROR: EL IMPORTE DE AYUDAS CONCEDIDAS NO PUEDE SUPERAR EL DE AYUDAS SOLICITADAS","")</f>
        <v/>
      </c>
      <c r="D139" s="94"/>
      <c r="E139" s="94"/>
      <c r="F139" s="94"/>
      <c r="G139" s="94"/>
      <c r="H139" s="94"/>
      <c r="I139" s="94"/>
      <c r="J139" s="94"/>
      <c r="K139" s="290">
        <f>COUNTIF(K124:K138,"ERROR")</f>
        <v>0</v>
      </c>
      <c r="L139" s="58"/>
      <c r="M139" s="1"/>
      <c r="N139" s="1"/>
    </row>
    <row r="140" spans="1:14" ht="17.25" x14ac:dyDescent="0.2">
      <c r="A140" s="34"/>
      <c r="B140" s="101"/>
      <c r="C140" s="31" t="s">
        <v>152</v>
      </c>
      <c r="D140" s="90"/>
      <c r="E140" s="90"/>
      <c r="F140" s="90"/>
      <c r="G140" s="90"/>
      <c r="H140" s="89"/>
      <c r="I140" s="90"/>
      <c r="J140" s="90"/>
      <c r="K140" s="102"/>
      <c r="L140" s="37"/>
      <c r="M140" s="1"/>
      <c r="N140" s="1"/>
    </row>
    <row r="141" spans="1:14" ht="17.25" x14ac:dyDescent="0.2">
      <c r="A141" s="63"/>
      <c r="B141" s="80"/>
      <c r="C141" s="91" t="s">
        <v>7</v>
      </c>
      <c r="D141" s="91" t="s">
        <v>27</v>
      </c>
      <c r="E141" s="103"/>
      <c r="F141" s="103"/>
      <c r="G141" s="96"/>
      <c r="H141" s="93"/>
      <c r="I141" s="102"/>
      <c r="J141" s="95">
        <f>SUM(J142:J147)</f>
        <v>0</v>
      </c>
      <c r="K141" s="81"/>
      <c r="L141" s="58"/>
      <c r="M141" s="1"/>
      <c r="N141" s="1"/>
    </row>
    <row r="142" spans="1:14" ht="17.25" x14ac:dyDescent="0.2">
      <c r="A142" s="63"/>
      <c r="B142" s="80"/>
      <c r="C142" s="156" t="s">
        <v>212</v>
      </c>
      <c r="D142" s="505"/>
      <c r="E142" s="506"/>
      <c r="F142" s="506"/>
      <c r="G142" s="507"/>
      <c r="H142" s="93"/>
      <c r="I142" s="102"/>
      <c r="J142" s="222"/>
      <c r="K142" s="81"/>
      <c r="L142" s="58"/>
      <c r="M142" s="1"/>
      <c r="N142" s="1"/>
    </row>
    <row r="143" spans="1:14" ht="17.25" x14ac:dyDescent="0.2">
      <c r="A143" s="63"/>
      <c r="B143" s="80"/>
      <c r="C143" s="156" t="s">
        <v>154</v>
      </c>
      <c r="D143" s="505"/>
      <c r="E143" s="506"/>
      <c r="F143" s="506"/>
      <c r="G143" s="507"/>
      <c r="H143" s="93"/>
      <c r="I143" s="102"/>
      <c r="J143" s="222"/>
      <c r="K143" s="81"/>
      <c r="L143" s="58"/>
      <c r="M143" s="1"/>
      <c r="N143" s="1"/>
    </row>
    <row r="144" spans="1:14" ht="17.25" x14ac:dyDescent="0.2">
      <c r="A144" s="63"/>
      <c r="B144" s="80"/>
      <c r="C144" s="375"/>
      <c r="D144" s="505"/>
      <c r="E144" s="506"/>
      <c r="F144" s="506"/>
      <c r="G144" s="507"/>
      <c r="H144" s="93"/>
      <c r="I144" s="102"/>
      <c r="J144" s="222"/>
      <c r="K144" s="81"/>
      <c r="L144" s="58"/>
      <c r="M144" s="1"/>
      <c r="N144" s="1"/>
    </row>
    <row r="145" spans="1:14" ht="17.25" x14ac:dyDescent="0.2">
      <c r="A145" s="63"/>
      <c r="B145" s="80"/>
      <c r="C145" s="165"/>
      <c r="D145" s="505"/>
      <c r="E145" s="506"/>
      <c r="F145" s="506"/>
      <c r="G145" s="507"/>
      <c r="H145" s="93"/>
      <c r="I145" s="102"/>
      <c r="J145" s="221"/>
      <c r="K145" s="81"/>
      <c r="L145" s="58"/>
      <c r="M145" s="1"/>
      <c r="N145" s="1"/>
    </row>
    <row r="146" spans="1:14" ht="17.25" x14ac:dyDescent="0.2">
      <c r="A146" s="63"/>
      <c r="B146" s="80"/>
      <c r="C146" s="165"/>
      <c r="D146" s="505"/>
      <c r="E146" s="506"/>
      <c r="F146" s="506"/>
      <c r="G146" s="507"/>
      <c r="H146" s="93"/>
      <c r="I146" s="102"/>
      <c r="J146" s="221"/>
      <c r="K146" s="81"/>
      <c r="L146" s="58"/>
      <c r="M146" s="1"/>
      <c r="N146" s="1"/>
    </row>
    <row r="147" spans="1:14" ht="17.25" x14ac:dyDescent="0.2">
      <c r="A147" s="63"/>
      <c r="B147" s="104"/>
      <c r="C147" s="165"/>
      <c r="D147" s="508"/>
      <c r="E147" s="509"/>
      <c r="F147" s="509"/>
      <c r="G147" s="510"/>
      <c r="H147" s="89"/>
      <c r="I147" s="102"/>
      <c r="J147" s="221"/>
      <c r="K147" s="105"/>
      <c r="L147" s="53"/>
      <c r="M147" s="1"/>
      <c r="N147" s="1"/>
    </row>
    <row r="148" spans="1:14" ht="15.75" x14ac:dyDescent="0.2">
      <c r="A148" s="20"/>
      <c r="B148" s="82"/>
      <c r="C148" s="83"/>
      <c r="D148" s="83"/>
      <c r="E148" s="83"/>
      <c r="F148" s="83"/>
      <c r="G148" s="83"/>
      <c r="H148" s="83"/>
      <c r="I148" s="83"/>
      <c r="J148" s="83"/>
      <c r="K148" s="84"/>
      <c r="L148" s="60"/>
      <c r="M148" s="1"/>
      <c r="N148" s="1"/>
    </row>
    <row r="149" spans="1:14" x14ac:dyDescent="0.2">
      <c r="A149" s="53"/>
      <c r="B149" s="106"/>
      <c r="C149" s="106"/>
      <c r="D149" s="106"/>
      <c r="E149" s="106"/>
      <c r="F149" s="106"/>
      <c r="G149" s="106"/>
      <c r="H149" s="106"/>
      <c r="I149" s="106"/>
      <c r="J149" s="106"/>
      <c r="K149" s="106"/>
      <c r="L149" s="58"/>
      <c r="M149" s="1"/>
      <c r="N149" s="1"/>
    </row>
    <row r="150" spans="1:14" ht="18.75" x14ac:dyDescent="0.2">
      <c r="A150" s="63"/>
      <c r="B150" s="18"/>
      <c r="C150" s="486" t="s">
        <v>8</v>
      </c>
      <c r="D150" s="486"/>
      <c r="E150" s="486"/>
      <c r="F150" s="486"/>
      <c r="G150" s="486"/>
      <c r="H150" s="193"/>
      <c r="I150" s="64"/>
      <c r="J150" s="157">
        <f>SUM(J101,J132,J141,J123,J115,J107)</f>
        <v>0</v>
      </c>
      <c r="K150" s="18"/>
      <c r="L150" s="58"/>
      <c r="M150" s="1"/>
      <c r="N150" s="1"/>
    </row>
    <row r="151" spans="1:14" ht="15.75" x14ac:dyDescent="0.2">
      <c r="A151" s="20"/>
      <c r="B151" s="60"/>
      <c r="C151" s="60"/>
      <c r="D151" s="60"/>
      <c r="E151" s="60"/>
      <c r="F151" s="60"/>
      <c r="G151" s="60"/>
      <c r="H151" s="60"/>
      <c r="I151" s="60"/>
      <c r="J151" s="60"/>
      <c r="K151" s="60"/>
      <c r="L151" s="58"/>
      <c r="M151" s="1"/>
      <c r="N151" s="1"/>
    </row>
    <row r="152" spans="1:14" x14ac:dyDescent="0.2">
      <c r="A152" s="66"/>
      <c r="B152" s="60"/>
      <c r="C152" s="60"/>
      <c r="D152" s="60"/>
      <c r="E152" s="60"/>
      <c r="F152" s="60"/>
      <c r="G152" s="60"/>
      <c r="H152" s="60"/>
      <c r="I152" s="60"/>
      <c r="J152" s="60"/>
      <c r="K152" s="60"/>
      <c r="L152" s="58"/>
      <c r="M152" s="1"/>
      <c r="N152" s="1"/>
    </row>
    <row r="153" spans="1:14" ht="15.75" x14ac:dyDescent="0.2">
      <c r="A153" s="63"/>
      <c r="B153" s="77"/>
      <c r="C153" s="78"/>
      <c r="D153" s="78"/>
      <c r="E153" s="78"/>
      <c r="F153" s="78"/>
      <c r="G153" s="78"/>
      <c r="H153" s="78"/>
      <c r="I153" s="78"/>
      <c r="J153" s="78"/>
      <c r="K153" s="79"/>
      <c r="L153" s="58"/>
      <c r="M153" s="1"/>
      <c r="N153" s="1"/>
    </row>
    <row r="154" spans="1:14" ht="15.75" x14ac:dyDescent="0.2">
      <c r="A154" s="23"/>
      <c r="B154" s="101"/>
      <c r="C154" s="511" t="s">
        <v>29</v>
      </c>
      <c r="D154" s="511"/>
      <c r="E154" s="511"/>
      <c r="F154" s="511"/>
      <c r="G154" s="511"/>
      <c r="H154" s="511"/>
      <c r="I154" s="511"/>
      <c r="J154" s="511"/>
      <c r="K154" s="102"/>
      <c r="L154" s="58"/>
      <c r="M154" s="1"/>
      <c r="N154" s="1"/>
    </row>
    <row r="155" spans="1:14" ht="17.25" x14ac:dyDescent="0.2">
      <c r="A155" s="34"/>
      <c r="B155" s="80"/>
      <c r="C155" s="501" t="s">
        <v>3</v>
      </c>
      <c r="D155" s="501"/>
      <c r="E155" s="501"/>
      <c r="F155" s="501"/>
      <c r="G155" s="501"/>
      <c r="H155" s="93"/>
      <c r="I155" s="109"/>
      <c r="J155" s="306">
        <f>L91</f>
        <v>0</v>
      </c>
      <c r="K155" s="81"/>
      <c r="L155" s="58"/>
      <c r="M155" s="1"/>
      <c r="N155" s="1"/>
    </row>
    <row r="156" spans="1:14" ht="17.25" x14ac:dyDescent="0.2">
      <c r="A156" s="63"/>
      <c r="B156" s="80"/>
      <c r="C156" s="501" t="s">
        <v>5</v>
      </c>
      <c r="D156" s="501"/>
      <c r="E156" s="501"/>
      <c r="F156" s="501"/>
      <c r="G156" s="501"/>
      <c r="H156" s="93"/>
      <c r="I156" s="109"/>
      <c r="J156" s="306">
        <f>J150</f>
        <v>0</v>
      </c>
      <c r="K156" s="81"/>
      <c r="L156" s="58"/>
      <c r="M156" s="1"/>
      <c r="N156" s="1"/>
    </row>
    <row r="157" spans="1:14" ht="15.75" x14ac:dyDescent="0.2">
      <c r="A157" s="63"/>
      <c r="B157" s="107"/>
      <c r="C157" s="277"/>
      <c r="D157" s="277"/>
      <c r="E157" s="108"/>
      <c r="F157" s="108"/>
      <c r="G157" s="430" t="str">
        <f>IF(J155=J156,"CORRECTO: La suma de gastos coincide con la suma de los ingresos","INCORRECTO: La suma de gastos no coincide con la suma de los ingresos")</f>
        <v>CORRECTO: La suma de gastos coincide con la suma de los ingresos</v>
      </c>
      <c r="H157" s="109"/>
      <c r="I157" s="109"/>
      <c r="J157" s="109"/>
      <c r="K157" s="110"/>
      <c r="L157" s="18"/>
      <c r="M157" s="1"/>
      <c r="N157" s="1"/>
    </row>
    <row r="158" spans="1:14" ht="15.75" x14ac:dyDescent="0.2">
      <c r="A158" s="63"/>
      <c r="B158" s="107"/>
      <c r="C158" s="111"/>
      <c r="D158" s="111"/>
      <c r="E158" s="111"/>
      <c r="F158" s="108"/>
      <c r="G158" s="112"/>
      <c r="H158" s="109"/>
      <c r="I158" s="109"/>
      <c r="J158" s="109"/>
      <c r="K158" s="110"/>
      <c r="L158" s="18"/>
      <c r="M158" s="1"/>
      <c r="N158" s="1"/>
    </row>
    <row r="159" spans="1:14" ht="15.75" x14ac:dyDescent="0.2">
      <c r="A159" s="20"/>
      <c r="B159" s="82"/>
      <c r="C159" s="113"/>
      <c r="D159" s="113"/>
      <c r="E159" s="113"/>
      <c r="F159" s="113"/>
      <c r="G159" s="113"/>
      <c r="H159" s="83"/>
      <c r="I159" s="83"/>
      <c r="J159" s="83"/>
      <c r="K159" s="84"/>
      <c r="L159" s="60"/>
      <c r="M159" s="1"/>
      <c r="N159" s="1"/>
    </row>
    <row r="160" spans="1:14" s="1" customFormat="1" x14ac:dyDescent="0.2">
      <c r="A160" s="63"/>
      <c r="B160" s="58"/>
      <c r="C160" s="58"/>
      <c r="D160" s="58"/>
      <c r="E160" s="58"/>
      <c r="F160" s="58"/>
      <c r="G160" s="58"/>
      <c r="H160" s="58"/>
      <c r="I160" s="58"/>
      <c r="J160" s="58"/>
      <c r="K160" s="58"/>
      <c r="L160" s="58"/>
    </row>
    <row r="161" spans="1:12" s="1" customFormat="1" x14ac:dyDescent="0.2">
      <c r="A161" s="63"/>
      <c r="B161" s="58"/>
      <c r="C161" s="58"/>
      <c r="D161" s="58"/>
      <c r="E161" s="58"/>
      <c r="F161" s="58"/>
      <c r="G161" s="58"/>
      <c r="H161" s="58"/>
      <c r="I161" s="58"/>
      <c r="J161" s="58"/>
      <c r="K161" s="58"/>
      <c r="L161" s="58"/>
    </row>
    <row r="162" spans="1:12" s="1" customFormat="1" x14ac:dyDescent="0.2"/>
    <row r="163" spans="1:12" s="1" customFormat="1" x14ac:dyDescent="0.2"/>
    <row r="164" spans="1:12" s="1" customFormat="1" x14ac:dyDescent="0.2"/>
    <row r="165" spans="1:12" s="1" customFormat="1" x14ac:dyDescent="0.2"/>
    <row r="166" spans="1:12" s="1" customFormat="1" x14ac:dyDescent="0.2"/>
    <row r="167" spans="1:12" s="1" customFormat="1" x14ac:dyDescent="0.2"/>
    <row r="168" spans="1:12" s="1" customFormat="1" x14ac:dyDescent="0.2"/>
    <row r="169" spans="1:12" s="1" customFormat="1" x14ac:dyDescent="0.2"/>
    <row r="170" spans="1:12" s="1" customFormat="1" x14ac:dyDescent="0.2"/>
    <row r="171" spans="1:12" s="1" customFormat="1" x14ac:dyDescent="0.2"/>
    <row r="172" spans="1:12" s="1" customFormat="1" x14ac:dyDescent="0.2"/>
    <row r="173" spans="1:12" s="1" customFormat="1" x14ac:dyDescent="0.2"/>
    <row r="174" spans="1:12" s="1" customFormat="1" x14ac:dyDescent="0.2"/>
    <row r="175" spans="1:12" s="1" customFormat="1" x14ac:dyDescent="0.2"/>
    <row r="176" spans="1:12" s="1" customFormat="1" x14ac:dyDescent="0.2"/>
    <row r="177" spans="12:14" s="1" customFormat="1" x14ac:dyDescent="0.2"/>
    <row r="178" spans="12:14" s="1" customFormat="1" x14ac:dyDescent="0.2"/>
    <row r="179" spans="12:14" x14ac:dyDescent="0.2">
      <c r="L179" s="1"/>
      <c r="M179" s="1"/>
      <c r="N179" s="1"/>
    </row>
    <row r="180" spans="12:14" x14ac:dyDescent="0.2">
      <c r="L180" s="1"/>
      <c r="M180" s="1"/>
      <c r="N180" s="1"/>
    </row>
    <row r="181" spans="12:14" x14ac:dyDescent="0.2">
      <c r="L181" s="1"/>
      <c r="M181" s="1"/>
      <c r="N181" s="1"/>
    </row>
    <row r="182" spans="12:14" x14ac:dyDescent="0.2">
      <c r="L182" s="1"/>
      <c r="M182" s="1"/>
      <c r="N182" s="1"/>
    </row>
    <row r="183" spans="12:14" x14ac:dyDescent="0.2">
      <c r="L183" s="1"/>
      <c r="M183" s="1"/>
      <c r="N183" s="1"/>
    </row>
    <row r="184" spans="12:14" x14ac:dyDescent="0.2">
      <c r="L184" s="1"/>
      <c r="M184" s="1"/>
      <c r="N184" s="1"/>
    </row>
    <row r="185" spans="12:14" x14ac:dyDescent="0.2">
      <c r="L185" s="1"/>
      <c r="M185" s="1"/>
      <c r="N185" s="1"/>
    </row>
    <row r="186" spans="12:14" x14ac:dyDescent="0.2">
      <c r="L186" s="1"/>
      <c r="M186" s="1"/>
      <c r="N186" s="1"/>
    </row>
    <row r="187" spans="12:14" x14ac:dyDescent="0.2">
      <c r="L187" s="1"/>
      <c r="M187" s="1"/>
      <c r="N187" s="1"/>
    </row>
    <row r="188" spans="12:14" x14ac:dyDescent="0.2">
      <c r="L188" s="1"/>
      <c r="M188" s="1"/>
      <c r="N188" s="1"/>
    </row>
    <row r="189" spans="12:14" x14ac:dyDescent="0.2">
      <c r="L189" s="1"/>
      <c r="M189" s="1"/>
      <c r="N189" s="1"/>
    </row>
    <row r="190" spans="12:14" x14ac:dyDescent="0.2">
      <c r="L190" s="1"/>
      <c r="M190" s="1"/>
      <c r="N190" s="1"/>
    </row>
  </sheetData>
  <sheetProtection password="CCBA" sheet="1" selectLockedCells="1"/>
  <mergeCells count="98">
    <mergeCell ref="D142:G142"/>
    <mergeCell ref="D143:G143"/>
    <mergeCell ref="D144:G144"/>
    <mergeCell ref="D91:I91"/>
    <mergeCell ref="B1:M2"/>
    <mergeCell ref="D124:G124"/>
    <mergeCell ref="D125:G125"/>
    <mergeCell ref="C64:J64"/>
    <mergeCell ref="C67:J67"/>
    <mergeCell ref="C70:J70"/>
    <mergeCell ref="C27:J27"/>
    <mergeCell ref="C28:J28"/>
    <mergeCell ref="C29:J29"/>
    <mergeCell ref="C30:J30"/>
    <mergeCell ref="C31:J31"/>
    <mergeCell ref="L16:L17"/>
    <mergeCell ref="C25:J25"/>
    <mergeCell ref="C26:J26"/>
    <mergeCell ref="K16:K17"/>
    <mergeCell ref="C5:M5"/>
    <mergeCell ref="C6:L6"/>
    <mergeCell ref="C8:M8"/>
    <mergeCell ref="C9:L9"/>
    <mergeCell ref="B13:H13"/>
    <mergeCell ref="C18:J18"/>
    <mergeCell ref="C19:J19"/>
    <mergeCell ref="C20:J20"/>
    <mergeCell ref="C21:J21"/>
    <mergeCell ref="C22:J22"/>
    <mergeCell ref="C32:J32"/>
    <mergeCell ref="C35:J35"/>
    <mergeCell ref="C36:J36"/>
    <mergeCell ref="C37:J37"/>
    <mergeCell ref="C38:J38"/>
    <mergeCell ref="C39:J39"/>
    <mergeCell ref="C40:J40"/>
    <mergeCell ref="C41:J41"/>
    <mergeCell ref="C42:J42"/>
    <mergeCell ref="C45:J45"/>
    <mergeCell ref="C46:J46"/>
    <mergeCell ref="C47:J47"/>
    <mergeCell ref="C48:J48"/>
    <mergeCell ref="C49:J49"/>
    <mergeCell ref="C50:J50"/>
    <mergeCell ref="C51:J51"/>
    <mergeCell ref="C52:J52"/>
    <mergeCell ref="C55:J55"/>
    <mergeCell ref="C56:J56"/>
    <mergeCell ref="C57:J57"/>
    <mergeCell ref="C58:J58"/>
    <mergeCell ref="C59:J59"/>
    <mergeCell ref="C62:J62"/>
    <mergeCell ref="C63:J63"/>
    <mergeCell ref="C71:J71"/>
    <mergeCell ref="C72:J72"/>
    <mergeCell ref="C73:J73"/>
    <mergeCell ref="C74:J74"/>
    <mergeCell ref="C77:J77"/>
    <mergeCell ref="C78:J78"/>
    <mergeCell ref="C79:J79"/>
    <mergeCell ref="C80:J80"/>
    <mergeCell ref="C81:J81"/>
    <mergeCell ref="C83:L83"/>
    <mergeCell ref="C84:J84"/>
    <mergeCell ref="C85:J85"/>
    <mergeCell ref="C86:J86"/>
    <mergeCell ref="C87:J87"/>
    <mergeCell ref="C88:J88"/>
    <mergeCell ref="B97:D97"/>
    <mergeCell ref="D126:G126"/>
    <mergeCell ref="D134:G134"/>
    <mergeCell ref="D135:G135"/>
    <mergeCell ref="D102:G102"/>
    <mergeCell ref="D103:G103"/>
    <mergeCell ref="D104:G104"/>
    <mergeCell ref="D116:G116"/>
    <mergeCell ref="D112:G112"/>
    <mergeCell ref="D119:G119"/>
    <mergeCell ref="D108:G108"/>
    <mergeCell ref="D109:G109"/>
    <mergeCell ref="D110:G110"/>
    <mergeCell ref="D111:G111"/>
    <mergeCell ref="C156:G156"/>
    <mergeCell ref="D117:G117"/>
    <mergeCell ref="D118:G118"/>
    <mergeCell ref="D137:G137"/>
    <mergeCell ref="D145:G145"/>
    <mergeCell ref="D146:G146"/>
    <mergeCell ref="D147:G147"/>
    <mergeCell ref="C150:G150"/>
    <mergeCell ref="C154:J154"/>
    <mergeCell ref="C155:G155"/>
    <mergeCell ref="D120:G120"/>
    <mergeCell ref="D127:G127"/>
    <mergeCell ref="D128:G128"/>
    <mergeCell ref="D129:G129"/>
    <mergeCell ref="D136:G136"/>
    <mergeCell ref="D138:G138"/>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theme="4" tint="0.59999389629810485"/>
    <pageSetUpPr fitToPage="1"/>
  </sheetPr>
  <dimension ref="A1:U111"/>
  <sheetViews>
    <sheetView showGridLines="0" workbookViewId="0">
      <pane ySplit="4" topLeftCell="A5" activePane="bottomLeft" state="frozen"/>
      <selection pane="bottomLeft" activeCell="B5" sqref="B5"/>
    </sheetView>
  </sheetViews>
  <sheetFormatPr baseColWidth="10" defaultColWidth="11.42578125" defaultRowHeight="12.75" x14ac:dyDescent="0.2"/>
  <cols>
    <col min="1" max="1" width="3" style="19" customWidth="1"/>
    <col min="2" max="2" width="23.140625" style="19" customWidth="1"/>
    <col min="3" max="3" width="12.42578125" style="19" customWidth="1"/>
    <col min="4" max="4" width="34.42578125" style="19" customWidth="1"/>
    <col min="5" max="5" width="18.7109375" style="19" customWidth="1"/>
    <col min="6" max="6" width="17.85546875" style="19" customWidth="1"/>
    <col min="7" max="7" width="14.140625" style="19" customWidth="1"/>
    <col min="8" max="8" width="22.5703125" style="19" customWidth="1"/>
    <col min="9" max="9" width="13.7109375" style="19" customWidth="1"/>
    <col min="10" max="10" width="13" style="19" customWidth="1"/>
    <col min="11" max="11" width="7.85546875" style="1" customWidth="1"/>
    <col min="12" max="21" width="11.42578125" style="1"/>
    <col min="22" max="16384" width="11.42578125" style="19"/>
  </cols>
  <sheetData>
    <row r="1" spans="1:11" x14ac:dyDescent="0.2">
      <c r="A1" s="97"/>
      <c r="B1" s="97"/>
      <c r="C1" s="97"/>
      <c r="D1" s="97"/>
      <c r="E1" s="97"/>
      <c r="F1" s="97"/>
      <c r="G1" s="97"/>
      <c r="H1" s="97"/>
      <c r="I1" s="97"/>
      <c r="J1" s="97"/>
      <c r="K1" s="97"/>
    </row>
    <row r="2" spans="1:11" ht="39" customHeight="1" x14ac:dyDescent="0.2">
      <c r="A2" s="97"/>
      <c r="B2" s="490" t="s">
        <v>309</v>
      </c>
      <c r="C2" s="490"/>
      <c r="D2" s="490"/>
      <c r="E2" s="490"/>
      <c r="F2" s="490"/>
      <c r="G2" s="490"/>
      <c r="H2" s="490"/>
      <c r="I2" s="490"/>
      <c r="J2" s="490"/>
      <c r="K2" s="97"/>
    </row>
    <row r="3" spans="1:11" s="1" customFormat="1" ht="33.75" customHeight="1" thickBot="1" x14ac:dyDescent="0.25">
      <c r="A3" s="97"/>
      <c r="B3" s="275" t="s">
        <v>213</v>
      </c>
      <c r="C3" s="97"/>
      <c r="D3" s="97"/>
      <c r="E3" s="97"/>
      <c r="F3" s="97"/>
      <c r="G3" s="97"/>
      <c r="H3" s="97"/>
      <c r="I3" s="97"/>
      <c r="J3" s="97"/>
      <c r="K3" s="97"/>
    </row>
    <row r="4" spans="1:11" ht="64.5" thickBot="1" x14ac:dyDescent="0.25">
      <c r="A4" s="97"/>
      <c r="B4" s="115" t="s">
        <v>78</v>
      </c>
      <c r="C4" s="114" t="s">
        <v>79</v>
      </c>
      <c r="D4" s="115" t="s">
        <v>343</v>
      </c>
      <c r="E4" s="115" t="s">
        <v>81</v>
      </c>
      <c r="F4" s="115" t="s">
        <v>82</v>
      </c>
      <c r="G4" s="115" t="s">
        <v>83</v>
      </c>
      <c r="H4" s="115" t="s">
        <v>77</v>
      </c>
      <c r="I4" s="115" t="s">
        <v>295</v>
      </c>
      <c r="J4" s="448" t="s">
        <v>90</v>
      </c>
      <c r="K4" s="97"/>
    </row>
    <row r="5" spans="1:11" x14ac:dyDescent="0.2">
      <c r="A5" s="97"/>
      <c r="B5" s="282"/>
      <c r="C5" s="118"/>
      <c r="D5" s="283"/>
      <c r="E5" s="120"/>
      <c r="F5" s="120"/>
      <c r="G5" s="284"/>
      <c r="H5" s="285"/>
      <c r="I5" s="116">
        <f>(E5+F5)*G5*H5</f>
        <v>0</v>
      </c>
      <c r="J5" s="445"/>
      <c r="K5" s="286" t="str">
        <f>IF(J5&gt;I5,"E","")</f>
        <v/>
      </c>
    </row>
    <row r="6" spans="1:11" x14ac:dyDescent="0.2">
      <c r="A6" s="97"/>
      <c r="B6" s="282"/>
      <c r="C6" s="118"/>
      <c r="D6" s="283"/>
      <c r="E6" s="120"/>
      <c r="F6" s="120"/>
      <c r="G6" s="284"/>
      <c r="H6" s="285"/>
      <c r="I6" s="116">
        <f t="shared" ref="I6:I28" si="0">(E6+F6)*G6*H6</f>
        <v>0</v>
      </c>
      <c r="J6" s="445"/>
      <c r="K6" s="286" t="str">
        <f t="shared" ref="K6:K57" si="1">IF(J6&gt;I6,"E","")</f>
        <v/>
      </c>
    </row>
    <row r="7" spans="1:11" x14ac:dyDescent="0.2">
      <c r="A7" s="97"/>
      <c r="B7" s="282"/>
      <c r="C7" s="118"/>
      <c r="D7" s="283"/>
      <c r="E7" s="120"/>
      <c r="F7" s="120"/>
      <c r="G7" s="284"/>
      <c r="H7" s="285"/>
      <c r="I7" s="116">
        <f t="shared" si="0"/>
        <v>0</v>
      </c>
      <c r="J7" s="445"/>
      <c r="K7" s="286" t="str">
        <f t="shared" si="1"/>
        <v/>
      </c>
    </row>
    <row r="8" spans="1:11" x14ac:dyDescent="0.2">
      <c r="A8" s="97"/>
      <c r="B8" s="282"/>
      <c r="C8" s="118"/>
      <c r="D8" s="283"/>
      <c r="E8" s="120"/>
      <c r="F8" s="120"/>
      <c r="G8" s="284"/>
      <c r="H8" s="285"/>
      <c r="I8" s="116">
        <f t="shared" si="0"/>
        <v>0</v>
      </c>
      <c r="J8" s="445"/>
      <c r="K8" s="286" t="str">
        <f t="shared" si="1"/>
        <v/>
      </c>
    </row>
    <row r="9" spans="1:11" x14ac:dyDescent="0.2">
      <c r="A9" s="97"/>
      <c r="B9" s="282"/>
      <c r="C9" s="118"/>
      <c r="D9" s="283"/>
      <c r="E9" s="120"/>
      <c r="F9" s="120"/>
      <c r="G9" s="284"/>
      <c r="H9" s="285"/>
      <c r="I9" s="116">
        <f t="shared" si="0"/>
        <v>0</v>
      </c>
      <c r="J9" s="445"/>
      <c r="K9" s="286" t="str">
        <f t="shared" si="1"/>
        <v/>
      </c>
    </row>
    <row r="10" spans="1:11" x14ac:dyDescent="0.2">
      <c r="A10" s="97"/>
      <c r="B10" s="282"/>
      <c r="C10" s="118"/>
      <c r="D10" s="283"/>
      <c r="E10" s="120"/>
      <c r="F10" s="120"/>
      <c r="G10" s="284"/>
      <c r="H10" s="285"/>
      <c r="I10" s="116">
        <f t="shared" si="0"/>
        <v>0</v>
      </c>
      <c r="J10" s="445"/>
      <c r="K10" s="286" t="str">
        <f t="shared" si="1"/>
        <v/>
      </c>
    </row>
    <row r="11" spans="1:11" x14ac:dyDescent="0.2">
      <c r="A11" s="97"/>
      <c r="B11" s="282"/>
      <c r="C11" s="118"/>
      <c r="D11" s="283"/>
      <c r="E11" s="120"/>
      <c r="F11" s="120"/>
      <c r="G11" s="284"/>
      <c r="H11" s="285"/>
      <c r="I11" s="116">
        <f t="shared" si="0"/>
        <v>0</v>
      </c>
      <c r="J11" s="445"/>
      <c r="K11" s="286" t="str">
        <f t="shared" si="1"/>
        <v/>
      </c>
    </row>
    <row r="12" spans="1:11" x14ac:dyDescent="0.2">
      <c r="A12" s="97"/>
      <c r="B12" s="282"/>
      <c r="C12" s="118"/>
      <c r="D12" s="283"/>
      <c r="E12" s="120"/>
      <c r="F12" s="120"/>
      <c r="G12" s="284"/>
      <c r="H12" s="285"/>
      <c r="I12" s="116">
        <f t="shared" si="0"/>
        <v>0</v>
      </c>
      <c r="J12" s="445"/>
      <c r="K12" s="286" t="str">
        <f t="shared" si="1"/>
        <v/>
      </c>
    </row>
    <row r="13" spans="1:11" x14ac:dyDescent="0.2">
      <c r="A13" s="97"/>
      <c r="B13" s="282"/>
      <c r="C13" s="118"/>
      <c r="D13" s="283"/>
      <c r="E13" s="120"/>
      <c r="F13" s="120"/>
      <c r="G13" s="284"/>
      <c r="H13" s="285"/>
      <c r="I13" s="116">
        <f t="shared" si="0"/>
        <v>0</v>
      </c>
      <c r="J13" s="445"/>
      <c r="K13" s="286" t="str">
        <f t="shared" si="1"/>
        <v/>
      </c>
    </row>
    <row r="14" spans="1:11" x14ac:dyDescent="0.2">
      <c r="A14" s="97"/>
      <c r="B14" s="282"/>
      <c r="C14" s="118"/>
      <c r="D14" s="283"/>
      <c r="E14" s="120"/>
      <c r="F14" s="120"/>
      <c r="G14" s="284"/>
      <c r="H14" s="285"/>
      <c r="I14" s="116">
        <f t="shared" si="0"/>
        <v>0</v>
      </c>
      <c r="J14" s="445"/>
      <c r="K14" s="286" t="str">
        <f t="shared" si="1"/>
        <v/>
      </c>
    </row>
    <row r="15" spans="1:11" x14ac:dyDescent="0.2">
      <c r="A15" s="97"/>
      <c r="B15" s="282"/>
      <c r="C15" s="118"/>
      <c r="D15" s="283"/>
      <c r="E15" s="120"/>
      <c r="F15" s="120"/>
      <c r="G15" s="284"/>
      <c r="H15" s="285"/>
      <c r="I15" s="116">
        <f t="shared" si="0"/>
        <v>0</v>
      </c>
      <c r="J15" s="445"/>
      <c r="K15" s="286" t="str">
        <f t="shared" si="1"/>
        <v/>
      </c>
    </row>
    <row r="16" spans="1:11" x14ac:dyDescent="0.2">
      <c r="A16" s="97"/>
      <c r="B16" s="282"/>
      <c r="C16" s="118"/>
      <c r="D16" s="283"/>
      <c r="E16" s="120"/>
      <c r="F16" s="120"/>
      <c r="G16" s="284"/>
      <c r="H16" s="285"/>
      <c r="I16" s="116">
        <f t="shared" si="0"/>
        <v>0</v>
      </c>
      <c r="J16" s="445"/>
      <c r="K16" s="286" t="str">
        <f t="shared" si="1"/>
        <v/>
      </c>
    </row>
    <row r="17" spans="1:11" x14ac:dyDescent="0.2">
      <c r="A17" s="97"/>
      <c r="B17" s="282"/>
      <c r="C17" s="118"/>
      <c r="D17" s="283"/>
      <c r="E17" s="120"/>
      <c r="F17" s="120"/>
      <c r="G17" s="284"/>
      <c r="H17" s="285"/>
      <c r="I17" s="116">
        <f t="shared" si="0"/>
        <v>0</v>
      </c>
      <c r="J17" s="445"/>
      <c r="K17" s="286" t="str">
        <f t="shared" si="1"/>
        <v/>
      </c>
    </row>
    <row r="18" spans="1:11" x14ac:dyDescent="0.2">
      <c r="A18" s="97"/>
      <c r="B18" s="282"/>
      <c r="C18" s="118"/>
      <c r="D18" s="283"/>
      <c r="E18" s="120"/>
      <c r="F18" s="120"/>
      <c r="G18" s="284"/>
      <c r="H18" s="285"/>
      <c r="I18" s="116">
        <f t="shared" si="0"/>
        <v>0</v>
      </c>
      <c r="J18" s="445"/>
      <c r="K18" s="286" t="str">
        <f t="shared" si="1"/>
        <v/>
      </c>
    </row>
    <row r="19" spans="1:11" x14ac:dyDescent="0.2">
      <c r="A19" s="97"/>
      <c r="B19" s="282"/>
      <c r="C19" s="118"/>
      <c r="D19" s="283"/>
      <c r="E19" s="120"/>
      <c r="F19" s="120"/>
      <c r="G19" s="284"/>
      <c r="H19" s="285"/>
      <c r="I19" s="116">
        <f t="shared" si="0"/>
        <v>0</v>
      </c>
      <c r="J19" s="445"/>
      <c r="K19" s="286" t="str">
        <f t="shared" si="1"/>
        <v/>
      </c>
    </row>
    <row r="20" spans="1:11" x14ac:dyDescent="0.2">
      <c r="A20" s="97"/>
      <c r="B20" s="282"/>
      <c r="C20" s="118"/>
      <c r="D20" s="283"/>
      <c r="E20" s="120"/>
      <c r="F20" s="120"/>
      <c r="G20" s="284"/>
      <c r="H20" s="285"/>
      <c r="I20" s="116">
        <f t="shared" si="0"/>
        <v>0</v>
      </c>
      <c r="J20" s="445"/>
      <c r="K20" s="286" t="str">
        <f t="shared" si="1"/>
        <v/>
      </c>
    </row>
    <row r="21" spans="1:11" x14ac:dyDescent="0.2">
      <c r="A21" s="97"/>
      <c r="B21" s="282"/>
      <c r="C21" s="118"/>
      <c r="D21" s="283"/>
      <c r="E21" s="120"/>
      <c r="F21" s="120"/>
      <c r="G21" s="284"/>
      <c r="H21" s="285"/>
      <c r="I21" s="116">
        <f t="shared" si="0"/>
        <v>0</v>
      </c>
      <c r="J21" s="445"/>
      <c r="K21" s="286" t="str">
        <f t="shared" si="1"/>
        <v/>
      </c>
    </row>
    <row r="22" spans="1:11" x14ac:dyDescent="0.2">
      <c r="A22" s="97"/>
      <c r="B22" s="282"/>
      <c r="C22" s="118"/>
      <c r="D22" s="283"/>
      <c r="E22" s="120"/>
      <c r="F22" s="120"/>
      <c r="G22" s="284"/>
      <c r="H22" s="285"/>
      <c r="I22" s="116">
        <f t="shared" si="0"/>
        <v>0</v>
      </c>
      <c r="J22" s="445"/>
      <c r="K22" s="286" t="str">
        <f t="shared" si="1"/>
        <v/>
      </c>
    </row>
    <row r="23" spans="1:11" x14ac:dyDescent="0.2">
      <c r="A23" s="97"/>
      <c r="B23" s="282"/>
      <c r="C23" s="118"/>
      <c r="D23" s="283"/>
      <c r="E23" s="120"/>
      <c r="F23" s="120"/>
      <c r="G23" s="284"/>
      <c r="H23" s="285"/>
      <c r="I23" s="116">
        <f t="shared" si="0"/>
        <v>0</v>
      </c>
      <c r="J23" s="445"/>
      <c r="K23" s="286" t="str">
        <f t="shared" si="1"/>
        <v/>
      </c>
    </row>
    <row r="24" spans="1:11" x14ac:dyDescent="0.2">
      <c r="A24" s="97"/>
      <c r="B24" s="282"/>
      <c r="C24" s="118"/>
      <c r="D24" s="283"/>
      <c r="E24" s="120"/>
      <c r="F24" s="120"/>
      <c r="G24" s="284"/>
      <c r="H24" s="285"/>
      <c r="I24" s="116">
        <f t="shared" si="0"/>
        <v>0</v>
      </c>
      <c r="J24" s="445"/>
      <c r="K24" s="286" t="str">
        <f t="shared" si="1"/>
        <v/>
      </c>
    </row>
    <row r="25" spans="1:11" x14ac:dyDescent="0.2">
      <c r="A25" s="97"/>
      <c r="B25" s="282"/>
      <c r="C25" s="118"/>
      <c r="D25" s="283"/>
      <c r="E25" s="120"/>
      <c r="F25" s="120"/>
      <c r="G25" s="284"/>
      <c r="H25" s="285"/>
      <c r="I25" s="116">
        <f t="shared" si="0"/>
        <v>0</v>
      </c>
      <c r="J25" s="445"/>
      <c r="K25" s="286" t="str">
        <f t="shared" si="1"/>
        <v/>
      </c>
    </row>
    <row r="26" spans="1:11" x14ac:dyDescent="0.2">
      <c r="A26" s="97"/>
      <c r="B26" s="282"/>
      <c r="C26" s="118"/>
      <c r="D26" s="283"/>
      <c r="E26" s="120"/>
      <c r="F26" s="120"/>
      <c r="G26" s="284"/>
      <c r="H26" s="285"/>
      <c r="I26" s="116">
        <f t="shared" si="0"/>
        <v>0</v>
      </c>
      <c r="J26" s="445"/>
      <c r="K26" s="286" t="str">
        <f t="shared" si="1"/>
        <v/>
      </c>
    </row>
    <row r="27" spans="1:11" x14ac:dyDescent="0.2">
      <c r="A27" s="97"/>
      <c r="B27" s="282"/>
      <c r="C27" s="118"/>
      <c r="D27" s="283"/>
      <c r="E27" s="120"/>
      <c r="F27" s="120"/>
      <c r="G27" s="284"/>
      <c r="H27" s="285"/>
      <c r="I27" s="116">
        <f t="shared" si="0"/>
        <v>0</v>
      </c>
      <c r="J27" s="445"/>
      <c r="K27" s="286" t="str">
        <f t="shared" si="1"/>
        <v/>
      </c>
    </row>
    <row r="28" spans="1:11" x14ac:dyDescent="0.2">
      <c r="A28" s="97"/>
      <c r="B28" s="118"/>
      <c r="C28" s="118"/>
      <c r="D28" s="119"/>
      <c r="E28" s="120"/>
      <c r="F28" s="120"/>
      <c r="G28" s="284"/>
      <c r="H28" s="285"/>
      <c r="I28" s="116">
        <f t="shared" si="0"/>
        <v>0</v>
      </c>
      <c r="J28" s="446"/>
      <c r="K28" s="286" t="str">
        <f t="shared" si="1"/>
        <v/>
      </c>
    </row>
    <row r="29" spans="1:11" x14ac:dyDescent="0.2">
      <c r="A29" s="97"/>
      <c r="B29" s="118"/>
      <c r="C29" s="118"/>
      <c r="D29" s="119"/>
      <c r="E29" s="120"/>
      <c r="F29" s="120"/>
      <c r="G29" s="284"/>
      <c r="H29" s="285"/>
      <c r="I29" s="116">
        <f t="shared" ref="I29:I37" si="2">(E29+F29)*G29*H29</f>
        <v>0</v>
      </c>
      <c r="J29" s="446"/>
      <c r="K29" s="286" t="str">
        <f t="shared" si="1"/>
        <v/>
      </c>
    </row>
    <row r="30" spans="1:11" x14ac:dyDescent="0.2">
      <c r="A30" s="97"/>
      <c r="B30" s="118"/>
      <c r="C30" s="118"/>
      <c r="D30" s="119"/>
      <c r="E30" s="120"/>
      <c r="F30" s="120"/>
      <c r="G30" s="284"/>
      <c r="H30" s="285"/>
      <c r="I30" s="116">
        <f t="shared" si="2"/>
        <v>0</v>
      </c>
      <c r="J30" s="446"/>
      <c r="K30" s="286" t="str">
        <f t="shared" si="1"/>
        <v/>
      </c>
    </row>
    <row r="31" spans="1:11" x14ac:dyDescent="0.2">
      <c r="A31" s="97"/>
      <c r="B31" s="118"/>
      <c r="C31" s="118"/>
      <c r="D31" s="119"/>
      <c r="E31" s="120"/>
      <c r="F31" s="120"/>
      <c r="G31" s="284"/>
      <c r="H31" s="285"/>
      <c r="I31" s="116">
        <f t="shared" si="2"/>
        <v>0</v>
      </c>
      <c r="J31" s="446"/>
      <c r="K31" s="286" t="str">
        <f t="shared" si="1"/>
        <v/>
      </c>
    </row>
    <row r="32" spans="1:11" x14ac:dyDescent="0.2">
      <c r="A32" s="97"/>
      <c r="B32" s="118"/>
      <c r="C32" s="118"/>
      <c r="D32" s="119"/>
      <c r="E32" s="120"/>
      <c r="F32" s="120"/>
      <c r="G32" s="284"/>
      <c r="H32" s="285"/>
      <c r="I32" s="116">
        <f t="shared" si="2"/>
        <v>0</v>
      </c>
      <c r="J32" s="446"/>
      <c r="K32" s="286" t="str">
        <f t="shared" si="1"/>
        <v/>
      </c>
    </row>
    <row r="33" spans="1:11" x14ac:dyDescent="0.2">
      <c r="A33" s="97"/>
      <c r="B33" s="118"/>
      <c r="C33" s="118"/>
      <c r="D33" s="119"/>
      <c r="E33" s="120"/>
      <c r="F33" s="120"/>
      <c r="G33" s="284"/>
      <c r="H33" s="285"/>
      <c r="I33" s="116">
        <f t="shared" si="2"/>
        <v>0</v>
      </c>
      <c r="J33" s="446"/>
      <c r="K33" s="286" t="str">
        <f t="shared" si="1"/>
        <v/>
      </c>
    </row>
    <row r="34" spans="1:11" x14ac:dyDescent="0.2">
      <c r="A34" s="97"/>
      <c r="B34" s="118"/>
      <c r="C34" s="118"/>
      <c r="D34" s="119"/>
      <c r="E34" s="120"/>
      <c r="F34" s="120"/>
      <c r="G34" s="284"/>
      <c r="H34" s="285"/>
      <c r="I34" s="116">
        <f t="shared" si="2"/>
        <v>0</v>
      </c>
      <c r="J34" s="446"/>
      <c r="K34" s="286" t="str">
        <f t="shared" si="1"/>
        <v/>
      </c>
    </row>
    <row r="35" spans="1:11" x14ac:dyDescent="0.2">
      <c r="A35" s="97"/>
      <c r="B35" s="118"/>
      <c r="C35" s="118"/>
      <c r="D35" s="119"/>
      <c r="E35" s="120"/>
      <c r="F35" s="120"/>
      <c r="G35" s="284"/>
      <c r="H35" s="285"/>
      <c r="I35" s="116">
        <f t="shared" si="2"/>
        <v>0</v>
      </c>
      <c r="J35" s="446"/>
      <c r="K35" s="286" t="str">
        <f t="shared" si="1"/>
        <v/>
      </c>
    </row>
    <row r="36" spans="1:11" x14ac:dyDescent="0.2">
      <c r="A36" s="97"/>
      <c r="B36" s="118"/>
      <c r="C36" s="118"/>
      <c r="D36" s="119"/>
      <c r="E36" s="120"/>
      <c r="F36" s="120"/>
      <c r="G36" s="284"/>
      <c r="H36" s="285"/>
      <c r="I36" s="116">
        <f t="shared" si="2"/>
        <v>0</v>
      </c>
      <c r="J36" s="446"/>
      <c r="K36" s="286" t="str">
        <f t="shared" si="1"/>
        <v/>
      </c>
    </row>
    <row r="37" spans="1:11" x14ac:dyDescent="0.2">
      <c r="A37" s="97"/>
      <c r="B37" s="118"/>
      <c r="C37" s="118"/>
      <c r="D37" s="119"/>
      <c r="E37" s="120"/>
      <c r="F37" s="120"/>
      <c r="G37" s="284"/>
      <c r="H37" s="285"/>
      <c r="I37" s="116">
        <f t="shared" si="2"/>
        <v>0</v>
      </c>
      <c r="J37" s="446"/>
      <c r="K37" s="286" t="str">
        <f t="shared" si="1"/>
        <v/>
      </c>
    </row>
    <row r="38" spans="1:11" x14ac:dyDescent="0.2">
      <c r="A38" s="97"/>
      <c r="B38" s="282"/>
      <c r="C38" s="118"/>
      <c r="D38" s="283"/>
      <c r="E38" s="120"/>
      <c r="F38" s="120"/>
      <c r="G38" s="284"/>
      <c r="H38" s="285"/>
      <c r="I38" s="116">
        <f>(E38+F38)*G38*H38</f>
        <v>0</v>
      </c>
      <c r="J38" s="445"/>
      <c r="K38" s="286" t="str">
        <f t="shared" si="1"/>
        <v/>
      </c>
    </row>
    <row r="39" spans="1:11" x14ac:dyDescent="0.2">
      <c r="A39" s="97"/>
      <c r="B39" s="118"/>
      <c r="C39" s="118"/>
      <c r="D39" s="119"/>
      <c r="E39" s="120"/>
      <c r="F39" s="120"/>
      <c r="G39" s="284"/>
      <c r="H39" s="285"/>
      <c r="I39" s="116">
        <f t="shared" ref="I39:I57" si="3">(E39+F39)*G39*H39</f>
        <v>0</v>
      </c>
      <c r="J39" s="446"/>
      <c r="K39" s="286" t="str">
        <f t="shared" si="1"/>
        <v/>
      </c>
    </row>
    <row r="40" spans="1:11" x14ac:dyDescent="0.2">
      <c r="A40" s="97"/>
      <c r="B40" s="118"/>
      <c r="C40" s="118"/>
      <c r="D40" s="119"/>
      <c r="E40" s="120"/>
      <c r="F40" s="120"/>
      <c r="G40" s="284"/>
      <c r="H40" s="285"/>
      <c r="I40" s="116">
        <f t="shared" si="3"/>
        <v>0</v>
      </c>
      <c r="J40" s="446"/>
      <c r="K40" s="286" t="str">
        <f t="shared" si="1"/>
        <v/>
      </c>
    </row>
    <row r="41" spans="1:11" x14ac:dyDescent="0.2">
      <c r="A41" s="97"/>
      <c r="B41" s="118"/>
      <c r="C41" s="118"/>
      <c r="D41" s="119"/>
      <c r="E41" s="120"/>
      <c r="F41" s="120"/>
      <c r="G41" s="284"/>
      <c r="H41" s="285"/>
      <c r="I41" s="116">
        <f t="shared" si="3"/>
        <v>0</v>
      </c>
      <c r="J41" s="446"/>
      <c r="K41" s="286" t="str">
        <f t="shared" si="1"/>
        <v/>
      </c>
    </row>
    <row r="42" spans="1:11" x14ac:dyDescent="0.2">
      <c r="A42" s="97"/>
      <c r="B42" s="118"/>
      <c r="C42" s="118"/>
      <c r="D42" s="119"/>
      <c r="E42" s="120"/>
      <c r="F42" s="120"/>
      <c r="G42" s="284"/>
      <c r="H42" s="285"/>
      <c r="I42" s="116">
        <f t="shared" si="3"/>
        <v>0</v>
      </c>
      <c r="J42" s="446"/>
      <c r="K42" s="286" t="str">
        <f t="shared" si="1"/>
        <v/>
      </c>
    </row>
    <row r="43" spans="1:11" x14ac:dyDescent="0.2">
      <c r="A43" s="97"/>
      <c r="B43" s="118"/>
      <c r="C43" s="118"/>
      <c r="D43" s="119"/>
      <c r="E43" s="120"/>
      <c r="F43" s="120"/>
      <c r="G43" s="284"/>
      <c r="H43" s="285"/>
      <c r="I43" s="116">
        <f t="shared" si="3"/>
        <v>0</v>
      </c>
      <c r="J43" s="446"/>
      <c r="K43" s="286" t="str">
        <f t="shared" si="1"/>
        <v/>
      </c>
    </row>
    <row r="44" spans="1:11" x14ac:dyDescent="0.2">
      <c r="A44" s="97"/>
      <c r="B44" s="118"/>
      <c r="C44" s="118"/>
      <c r="D44" s="119"/>
      <c r="E44" s="120"/>
      <c r="F44" s="120"/>
      <c r="G44" s="284"/>
      <c r="H44" s="285"/>
      <c r="I44" s="116">
        <f t="shared" si="3"/>
        <v>0</v>
      </c>
      <c r="J44" s="446"/>
      <c r="K44" s="286" t="str">
        <f t="shared" si="1"/>
        <v/>
      </c>
    </row>
    <row r="45" spans="1:11" x14ac:dyDescent="0.2">
      <c r="A45" s="97"/>
      <c r="B45" s="118"/>
      <c r="C45" s="118"/>
      <c r="D45" s="119"/>
      <c r="E45" s="120"/>
      <c r="F45" s="120"/>
      <c r="G45" s="284"/>
      <c r="H45" s="285"/>
      <c r="I45" s="116">
        <f t="shared" si="3"/>
        <v>0</v>
      </c>
      <c r="J45" s="446"/>
      <c r="K45" s="286" t="str">
        <f t="shared" si="1"/>
        <v/>
      </c>
    </row>
    <row r="46" spans="1:11" x14ac:dyDescent="0.2">
      <c r="A46" s="97"/>
      <c r="B46" s="118"/>
      <c r="C46" s="118"/>
      <c r="D46" s="119"/>
      <c r="E46" s="120"/>
      <c r="F46" s="120"/>
      <c r="G46" s="284"/>
      <c r="H46" s="285"/>
      <c r="I46" s="116">
        <f t="shared" si="3"/>
        <v>0</v>
      </c>
      <c r="J46" s="446"/>
      <c r="K46" s="286" t="str">
        <f t="shared" si="1"/>
        <v/>
      </c>
    </row>
    <row r="47" spans="1:11" x14ac:dyDescent="0.2">
      <c r="A47" s="97"/>
      <c r="B47" s="118"/>
      <c r="C47" s="118"/>
      <c r="D47" s="119"/>
      <c r="E47" s="120"/>
      <c r="F47" s="120"/>
      <c r="G47" s="284"/>
      <c r="H47" s="285"/>
      <c r="I47" s="116">
        <f t="shared" si="3"/>
        <v>0</v>
      </c>
      <c r="J47" s="446"/>
      <c r="K47" s="286" t="str">
        <f t="shared" si="1"/>
        <v/>
      </c>
    </row>
    <row r="48" spans="1:11" x14ac:dyDescent="0.2">
      <c r="A48" s="97"/>
      <c r="B48" s="118"/>
      <c r="C48" s="118"/>
      <c r="D48" s="119"/>
      <c r="E48" s="120"/>
      <c r="F48" s="120"/>
      <c r="G48" s="284"/>
      <c r="H48" s="285"/>
      <c r="I48" s="116">
        <f t="shared" si="3"/>
        <v>0</v>
      </c>
      <c r="J48" s="446"/>
      <c r="K48" s="286" t="str">
        <f t="shared" si="1"/>
        <v/>
      </c>
    </row>
    <row r="49" spans="1:12" x14ac:dyDescent="0.2">
      <c r="A49" s="97"/>
      <c r="B49" s="118"/>
      <c r="C49" s="118"/>
      <c r="D49" s="119"/>
      <c r="E49" s="120"/>
      <c r="F49" s="120"/>
      <c r="G49" s="284"/>
      <c r="H49" s="285"/>
      <c r="I49" s="116">
        <f t="shared" si="3"/>
        <v>0</v>
      </c>
      <c r="J49" s="446"/>
      <c r="K49" s="286" t="str">
        <f t="shared" si="1"/>
        <v/>
      </c>
    </row>
    <row r="50" spans="1:12" x14ac:dyDescent="0.2">
      <c r="A50" s="97"/>
      <c r="B50" s="118"/>
      <c r="C50" s="118"/>
      <c r="D50" s="119"/>
      <c r="E50" s="120"/>
      <c r="F50" s="120"/>
      <c r="G50" s="284"/>
      <c r="H50" s="285"/>
      <c r="I50" s="116">
        <f t="shared" si="3"/>
        <v>0</v>
      </c>
      <c r="J50" s="446"/>
      <c r="K50" s="286" t="str">
        <f t="shared" si="1"/>
        <v/>
      </c>
    </row>
    <row r="51" spans="1:12" x14ac:dyDescent="0.2">
      <c r="A51" s="97"/>
      <c r="B51" s="118"/>
      <c r="C51" s="118"/>
      <c r="D51" s="119"/>
      <c r="E51" s="120"/>
      <c r="F51" s="120"/>
      <c r="G51" s="284"/>
      <c r="H51" s="285"/>
      <c r="I51" s="116">
        <f t="shared" si="3"/>
        <v>0</v>
      </c>
      <c r="J51" s="446"/>
      <c r="K51" s="286" t="str">
        <f t="shared" si="1"/>
        <v/>
      </c>
    </row>
    <row r="52" spans="1:12" x14ac:dyDescent="0.2">
      <c r="A52" s="97"/>
      <c r="B52" s="118"/>
      <c r="C52" s="118"/>
      <c r="D52" s="119"/>
      <c r="E52" s="120"/>
      <c r="F52" s="120"/>
      <c r="G52" s="284"/>
      <c r="H52" s="285"/>
      <c r="I52" s="116">
        <f t="shared" si="3"/>
        <v>0</v>
      </c>
      <c r="J52" s="446"/>
      <c r="K52" s="286" t="str">
        <f t="shared" si="1"/>
        <v/>
      </c>
    </row>
    <row r="53" spans="1:12" x14ac:dyDescent="0.2">
      <c r="A53" s="97"/>
      <c r="B53" s="118"/>
      <c r="C53" s="118"/>
      <c r="D53" s="119"/>
      <c r="E53" s="120"/>
      <c r="F53" s="120"/>
      <c r="G53" s="284"/>
      <c r="H53" s="285"/>
      <c r="I53" s="116">
        <f t="shared" si="3"/>
        <v>0</v>
      </c>
      <c r="J53" s="446"/>
      <c r="K53" s="286" t="str">
        <f t="shared" si="1"/>
        <v/>
      </c>
    </row>
    <row r="54" spans="1:12" x14ac:dyDescent="0.2">
      <c r="A54" s="97"/>
      <c r="B54" s="118"/>
      <c r="C54" s="118"/>
      <c r="D54" s="119"/>
      <c r="E54" s="120"/>
      <c r="F54" s="120"/>
      <c r="G54" s="284"/>
      <c r="H54" s="285"/>
      <c r="I54" s="116">
        <f t="shared" si="3"/>
        <v>0</v>
      </c>
      <c r="J54" s="446"/>
      <c r="K54" s="286" t="str">
        <f t="shared" si="1"/>
        <v/>
      </c>
    </row>
    <row r="55" spans="1:12" x14ac:dyDescent="0.2">
      <c r="A55" s="97"/>
      <c r="B55" s="118"/>
      <c r="C55" s="118"/>
      <c r="D55" s="119"/>
      <c r="E55" s="120"/>
      <c r="F55" s="120"/>
      <c r="G55" s="284"/>
      <c r="H55" s="285"/>
      <c r="I55" s="116">
        <f t="shared" si="3"/>
        <v>0</v>
      </c>
      <c r="J55" s="446"/>
      <c r="K55" s="286" t="str">
        <f t="shared" si="1"/>
        <v/>
      </c>
    </row>
    <row r="56" spans="1:12" x14ac:dyDescent="0.2">
      <c r="A56" s="97"/>
      <c r="B56" s="118"/>
      <c r="C56" s="118"/>
      <c r="D56" s="119"/>
      <c r="E56" s="120"/>
      <c r="F56" s="120"/>
      <c r="G56" s="284"/>
      <c r="H56" s="285"/>
      <c r="I56" s="116">
        <f t="shared" si="3"/>
        <v>0</v>
      </c>
      <c r="J56" s="446"/>
      <c r="K56" s="286" t="str">
        <f t="shared" si="1"/>
        <v/>
      </c>
    </row>
    <row r="57" spans="1:12" x14ac:dyDescent="0.2">
      <c r="A57" s="97"/>
      <c r="B57" s="118"/>
      <c r="C57" s="118"/>
      <c r="D57" s="119"/>
      <c r="E57" s="120"/>
      <c r="F57" s="120"/>
      <c r="G57" s="284"/>
      <c r="H57" s="285"/>
      <c r="I57" s="116">
        <f t="shared" si="3"/>
        <v>0</v>
      </c>
      <c r="J57" s="446"/>
      <c r="K57" s="286" t="str">
        <f t="shared" si="1"/>
        <v/>
      </c>
    </row>
    <row r="58" spans="1:12" ht="15.75" x14ac:dyDescent="0.25">
      <c r="A58" s="97"/>
      <c r="B58" s="515" t="s">
        <v>84</v>
      </c>
      <c r="C58" s="516"/>
      <c r="D58" s="516"/>
      <c r="E58" s="516"/>
      <c r="F58" s="516"/>
      <c r="G58" s="516"/>
      <c r="H58" s="517"/>
      <c r="I58" s="117">
        <f>SUM(I5:I57)</f>
        <v>0</v>
      </c>
      <c r="J58" s="447">
        <f>SUM(J5:J57)</f>
        <v>0</v>
      </c>
      <c r="K58" s="215">
        <f>COUNTIF(K5:K57,"E")</f>
        <v>0</v>
      </c>
    </row>
    <row r="59" spans="1:12" x14ac:dyDescent="0.2">
      <c r="A59" s="97"/>
      <c r="B59" s="305" t="str">
        <f>IF(K58&gt;0,"E: El gasto en navarra no puede ser mayor que el gasto total","")</f>
        <v/>
      </c>
      <c r="C59" s="97"/>
      <c r="D59" s="97"/>
      <c r="E59" s="97"/>
      <c r="F59" s="97"/>
      <c r="G59" s="97"/>
      <c r="H59" s="97"/>
      <c r="I59" s="97"/>
      <c r="J59" s="97"/>
      <c r="K59" s="97"/>
    </row>
    <row r="60" spans="1:12" x14ac:dyDescent="0.2">
      <c r="A60" s="97"/>
      <c r="B60" s="97"/>
      <c r="C60" s="97"/>
      <c r="D60" s="97"/>
      <c r="E60" s="97"/>
      <c r="F60" s="97"/>
      <c r="G60" s="97"/>
      <c r="H60" s="97"/>
      <c r="I60" s="97"/>
      <c r="J60" s="97"/>
      <c r="K60" s="97"/>
    </row>
    <row r="61" spans="1:12" s="1" customFormat="1" ht="18" x14ac:dyDescent="0.25">
      <c r="B61" s="280" t="s">
        <v>296</v>
      </c>
      <c r="H61" s="194" t="s">
        <v>130</v>
      </c>
      <c r="I61" s="276"/>
      <c r="J61" s="276"/>
      <c r="K61" s="276"/>
      <c r="L61" s="276"/>
    </row>
    <row r="62" spans="1:12" s="1" customFormat="1" ht="15.75" x14ac:dyDescent="0.25">
      <c r="B62" s="280"/>
      <c r="H62" s="194" t="s">
        <v>131</v>
      </c>
      <c r="I62" s="276"/>
      <c r="J62" s="276"/>
      <c r="K62" s="276"/>
      <c r="L62" s="276"/>
    </row>
    <row r="63" spans="1:12" s="1" customFormat="1" ht="15.75" x14ac:dyDescent="0.25">
      <c r="B63" s="280"/>
      <c r="I63" s="276"/>
      <c r="J63" s="276"/>
      <c r="K63" s="276"/>
      <c r="L63" s="276"/>
    </row>
    <row r="64" spans="1:12"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sheetData>
  <sheetProtection password="CCBA" sheet="1" selectLockedCells="1"/>
  <mergeCells count="2">
    <mergeCell ref="B2:J2"/>
    <mergeCell ref="B58:H58"/>
  </mergeCells>
  <dataValidations count="1">
    <dataValidation type="list" allowBlank="1" showInputMessage="1" showErrorMessage="1" sqref="C5:C57">
      <formula1>$H$61:$H$62</formula1>
    </dataValidation>
  </dataValidations>
  <pageMargins left="0.7" right="0.7" top="0.75" bottom="0.75" header="0.3" footer="0.3"/>
  <pageSetup paperSize="9" scale="75"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4" tint="0.59999389629810485"/>
  </sheetPr>
  <dimension ref="A1:X856"/>
  <sheetViews>
    <sheetView showGridLines="0" zoomScaleNormal="100" workbookViewId="0">
      <pane ySplit="7" topLeftCell="A8" activePane="bottomLeft" state="frozen"/>
      <selection pane="bottomLeft" activeCell="B8" sqref="B8"/>
    </sheetView>
  </sheetViews>
  <sheetFormatPr baseColWidth="10" defaultColWidth="11.42578125" defaultRowHeight="15" x14ac:dyDescent="0.25"/>
  <cols>
    <col min="1" max="1" width="3.42578125" style="123" customWidth="1"/>
    <col min="2" max="2" width="49.85546875" style="125" customWidth="1"/>
    <col min="3" max="3" width="106.85546875" style="125" customWidth="1"/>
    <col min="4" max="4" width="3.42578125" style="125" customWidth="1"/>
    <col min="5" max="16384" width="11.42578125" style="125"/>
  </cols>
  <sheetData>
    <row r="1" spans="1:24" s="123" customFormat="1" x14ac:dyDescent="0.25">
      <c r="A1" s="121"/>
      <c r="B1" s="122"/>
      <c r="C1" s="122"/>
      <c r="D1" s="122"/>
    </row>
    <row r="2" spans="1:24" ht="39" customHeight="1" x14ac:dyDescent="0.3">
      <c r="A2" s="80"/>
      <c r="B2" s="518" t="s">
        <v>310</v>
      </c>
      <c r="C2" s="519"/>
      <c r="D2" s="94"/>
      <c r="E2" s="124"/>
      <c r="F2" s="124"/>
      <c r="G2" s="124"/>
      <c r="H2" s="124"/>
      <c r="I2" s="124"/>
      <c r="J2" s="123"/>
      <c r="K2" s="123"/>
      <c r="L2" s="123"/>
      <c r="M2" s="123"/>
      <c r="N2" s="123"/>
      <c r="O2" s="123"/>
      <c r="P2" s="123"/>
      <c r="Q2" s="123"/>
      <c r="R2" s="123"/>
      <c r="S2" s="123"/>
      <c r="T2" s="123"/>
      <c r="U2" s="123"/>
      <c r="V2" s="123"/>
      <c r="W2" s="123"/>
      <c r="X2" s="123"/>
    </row>
    <row r="3" spans="1:24" ht="11.25" customHeight="1" x14ac:dyDescent="0.25">
      <c r="A3" s="80"/>
      <c r="B3" s="94"/>
      <c r="C3" s="94"/>
      <c r="D3" s="94"/>
      <c r="E3" s="123"/>
      <c r="F3" s="123"/>
      <c r="G3" s="123"/>
      <c r="H3" s="123"/>
      <c r="I3" s="123"/>
      <c r="J3" s="123"/>
      <c r="K3" s="123"/>
      <c r="L3" s="123"/>
      <c r="M3" s="123"/>
      <c r="N3" s="123"/>
      <c r="O3" s="123"/>
      <c r="P3" s="123"/>
      <c r="Q3" s="123"/>
      <c r="R3" s="123"/>
      <c r="S3" s="123"/>
      <c r="T3" s="123"/>
      <c r="U3" s="123"/>
      <c r="V3" s="123"/>
      <c r="W3" s="123"/>
      <c r="X3" s="123"/>
    </row>
    <row r="4" spans="1:24" ht="19.5" customHeight="1" x14ac:dyDescent="0.25">
      <c r="A4" s="80"/>
      <c r="B4" s="278" t="s">
        <v>297</v>
      </c>
      <c r="C4" s="94"/>
      <c r="D4" s="94"/>
      <c r="E4" s="123"/>
      <c r="F4" s="123"/>
      <c r="G4" s="123"/>
      <c r="H4" s="123"/>
      <c r="I4" s="123"/>
      <c r="J4" s="123"/>
      <c r="K4" s="123"/>
      <c r="L4" s="123"/>
      <c r="M4" s="123"/>
      <c r="N4" s="123"/>
      <c r="O4" s="123"/>
      <c r="P4" s="123"/>
      <c r="Q4" s="123"/>
      <c r="R4" s="123"/>
      <c r="S4" s="123"/>
      <c r="T4" s="123"/>
      <c r="U4" s="123"/>
      <c r="V4" s="123"/>
      <c r="W4" s="123"/>
      <c r="X4" s="123"/>
    </row>
    <row r="5" spans="1:24" x14ac:dyDescent="0.25">
      <c r="A5" s="80"/>
      <c r="B5" s="278" t="s">
        <v>86</v>
      </c>
      <c r="C5" s="94"/>
      <c r="D5" s="94"/>
      <c r="E5" s="123"/>
      <c r="F5" s="123"/>
      <c r="G5" s="123"/>
      <c r="H5" s="123"/>
      <c r="I5" s="123"/>
      <c r="J5" s="123"/>
      <c r="K5" s="123"/>
      <c r="L5" s="123"/>
      <c r="M5" s="123"/>
      <c r="N5" s="123"/>
      <c r="O5" s="123"/>
      <c r="P5" s="123"/>
      <c r="Q5" s="123"/>
      <c r="R5" s="123"/>
      <c r="S5" s="123"/>
      <c r="T5" s="123"/>
      <c r="U5" s="123"/>
      <c r="V5" s="123"/>
      <c r="W5" s="123"/>
      <c r="X5" s="123"/>
    </row>
    <row r="6" spans="1:24" ht="9" customHeight="1" thickBot="1" x14ac:dyDescent="0.3">
      <c r="A6" s="80"/>
      <c r="B6" s="94"/>
      <c r="C6" s="94"/>
      <c r="D6" s="94"/>
      <c r="E6" s="123"/>
      <c r="F6" s="123"/>
      <c r="G6" s="123"/>
      <c r="H6" s="123"/>
      <c r="I6" s="123"/>
      <c r="J6" s="123"/>
      <c r="K6" s="123"/>
      <c r="L6" s="123"/>
      <c r="M6" s="123"/>
      <c r="N6" s="123"/>
      <c r="O6" s="123"/>
      <c r="P6" s="123"/>
      <c r="Q6" s="123"/>
      <c r="R6" s="123"/>
      <c r="S6" s="123"/>
      <c r="T6" s="123"/>
      <c r="U6" s="123"/>
      <c r="V6" s="123"/>
      <c r="W6" s="123"/>
      <c r="X6" s="123"/>
    </row>
    <row r="7" spans="1:24" ht="30" customHeight="1" thickBot="1" x14ac:dyDescent="0.3">
      <c r="A7" s="80"/>
      <c r="B7" s="431" t="s">
        <v>311</v>
      </c>
      <c r="C7" s="279" t="s">
        <v>10</v>
      </c>
      <c r="D7" s="94"/>
      <c r="E7" s="123"/>
      <c r="F7" s="123"/>
      <c r="G7" s="123"/>
      <c r="H7" s="123"/>
      <c r="I7" s="123"/>
      <c r="J7" s="123"/>
      <c r="K7" s="123"/>
      <c r="L7" s="123"/>
      <c r="M7" s="123"/>
      <c r="N7" s="123"/>
      <c r="O7" s="123"/>
      <c r="P7" s="123"/>
      <c r="Q7" s="123"/>
      <c r="R7" s="123"/>
      <c r="S7" s="123"/>
      <c r="T7" s="123"/>
      <c r="U7" s="123"/>
      <c r="V7" s="123"/>
      <c r="W7" s="123"/>
      <c r="X7" s="123"/>
    </row>
    <row r="8" spans="1:24" ht="30" customHeight="1" thickBot="1" x14ac:dyDescent="0.3">
      <c r="A8" s="80"/>
      <c r="B8" s="126"/>
      <c r="C8" s="127"/>
      <c r="D8" s="94"/>
      <c r="E8" s="123"/>
      <c r="F8" s="123"/>
      <c r="G8" s="123"/>
      <c r="H8" s="123"/>
      <c r="I8" s="123"/>
      <c r="J8" s="123"/>
      <c r="K8" s="123"/>
      <c r="L8" s="123"/>
      <c r="M8" s="123"/>
      <c r="N8" s="123"/>
      <c r="O8" s="123"/>
      <c r="P8" s="123"/>
      <c r="Q8" s="123"/>
      <c r="R8" s="123"/>
      <c r="S8" s="123"/>
      <c r="T8" s="123"/>
      <c r="U8" s="123"/>
      <c r="V8" s="123"/>
      <c r="W8" s="123"/>
      <c r="X8" s="123"/>
    </row>
    <row r="9" spans="1:24" ht="30" customHeight="1" thickBot="1" x14ac:dyDescent="0.3">
      <c r="A9" s="80"/>
      <c r="B9" s="126"/>
      <c r="C9" s="127"/>
      <c r="D9" s="94"/>
      <c r="E9" s="123"/>
      <c r="F9" s="123"/>
      <c r="G9" s="123"/>
      <c r="H9" s="123"/>
      <c r="I9" s="123"/>
      <c r="J9" s="123"/>
      <c r="K9" s="123"/>
      <c r="L9" s="123"/>
      <c r="M9" s="123"/>
      <c r="N9" s="123"/>
      <c r="O9" s="123"/>
      <c r="P9" s="123"/>
      <c r="Q9" s="123"/>
      <c r="R9" s="123"/>
      <c r="S9" s="123"/>
      <c r="T9" s="123"/>
      <c r="U9" s="123"/>
      <c r="V9" s="123"/>
      <c r="W9" s="123"/>
      <c r="X9" s="123"/>
    </row>
    <row r="10" spans="1:24" ht="30" customHeight="1" thickBot="1" x14ac:dyDescent="0.3">
      <c r="A10" s="80"/>
      <c r="B10" s="126"/>
      <c r="C10" s="127"/>
      <c r="D10" s="94"/>
      <c r="E10" s="123"/>
      <c r="F10" s="123"/>
      <c r="G10" s="123"/>
      <c r="H10" s="123"/>
      <c r="I10" s="123"/>
      <c r="J10" s="123"/>
      <c r="K10" s="123"/>
      <c r="L10" s="123"/>
      <c r="M10" s="123"/>
      <c r="N10" s="123"/>
      <c r="O10" s="123"/>
      <c r="P10" s="123"/>
      <c r="Q10" s="123"/>
      <c r="R10" s="123"/>
      <c r="S10" s="123"/>
      <c r="T10" s="123"/>
      <c r="U10" s="123"/>
      <c r="V10" s="123"/>
      <c r="W10" s="123"/>
      <c r="X10" s="123"/>
    </row>
    <row r="11" spans="1:24" ht="30" customHeight="1" thickBot="1" x14ac:dyDescent="0.3">
      <c r="A11" s="80"/>
      <c r="B11" s="126"/>
      <c r="C11" s="127"/>
      <c r="D11" s="94"/>
      <c r="E11" s="123"/>
      <c r="F11" s="123"/>
      <c r="G11" s="123"/>
      <c r="H11" s="123"/>
      <c r="I11" s="123"/>
      <c r="J11" s="123"/>
      <c r="K11" s="123"/>
      <c r="L11" s="123"/>
      <c r="M11" s="123"/>
      <c r="N11" s="123"/>
      <c r="O11" s="123"/>
      <c r="P11" s="123"/>
      <c r="Q11" s="123"/>
      <c r="R11" s="123"/>
      <c r="S11" s="123"/>
      <c r="T11" s="123"/>
      <c r="U11" s="123"/>
      <c r="V11" s="123"/>
      <c r="W11" s="123"/>
      <c r="X11" s="123"/>
    </row>
    <row r="12" spans="1:24" ht="30" customHeight="1" thickBot="1" x14ac:dyDescent="0.3">
      <c r="A12" s="80"/>
      <c r="B12" s="126"/>
      <c r="C12" s="127"/>
      <c r="D12" s="94"/>
      <c r="E12" s="123"/>
      <c r="F12" s="123"/>
      <c r="G12" s="123"/>
      <c r="H12" s="123"/>
      <c r="I12" s="123"/>
      <c r="J12" s="123"/>
      <c r="K12" s="123"/>
      <c r="L12" s="123"/>
      <c r="M12" s="123"/>
      <c r="N12" s="123"/>
      <c r="O12" s="123"/>
      <c r="P12" s="123"/>
      <c r="Q12" s="123"/>
      <c r="R12" s="123"/>
      <c r="S12" s="123"/>
      <c r="T12" s="123"/>
      <c r="U12" s="123"/>
      <c r="V12" s="123"/>
      <c r="W12" s="123"/>
      <c r="X12" s="123"/>
    </row>
    <row r="13" spans="1:24" ht="30" customHeight="1" thickBot="1" x14ac:dyDescent="0.3">
      <c r="A13" s="80"/>
      <c r="B13" s="126"/>
      <c r="C13" s="127"/>
      <c r="D13" s="94"/>
      <c r="E13" s="123"/>
      <c r="F13" s="123"/>
      <c r="G13" s="123"/>
      <c r="H13" s="123"/>
      <c r="I13" s="123"/>
      <c r="J13" s="123"/>
      <c r="K13" s="123"/>
      <c r="L13" s="123"/>
      <c r="M13" s="123"/>
      <c r="N13" s="123"/>
      <c r="O13" s="123"/>
      <c r="P13" s="123"/>
      <c r="Q13" s="123"/>
      <c r="R13" s="123"/>
      <c r="S13" s="123"/>
      <c r="T13" s="123"/>
      <c r="U13" s="123"/>
      <c r="V13" s="123"/>
      <c r="W13" s="123"/>
      <c r="X13" s="123"/>
    </row>
    <row r="14" spans="1:24" ht="30" customHeight="1" thickBot="1" x14ac:dyDescent="0.3">
      <c r="A14" s="80"/>
      <c r="B14" s="126"/>
      <c r="C14" s="127"/>
      <c r="D14" s="94"/>
      <c r="E14" s="123"/>
      <c r="F14" s="123"/>
      <c r="G14" s="123"/>
      <c r="H14" s="123"/>
      <c r="I14" s="123"/>
      <c r="J14" s="123"/>
      <c r="K14" s="123"/>
      <c r="L14" s="123"/>
      <c r="M14" s="123"/>
      <c r="N14" s="123"/>
      <c r="O14" s="123"/>
      <c r="P14" s="123"/>
      <c r="Q14" s="123"/>
      <c r="R14" s="123"/>
      <c r="S14" s="123"/>
      <c r="T14" s="123"/>
      <c r="U14" s="123"/>
      <c r="V14" s="123"/>
      <c r="W14" s="123"/>
      <c r="X14" s="123"/>
    </row>
    <row r="15" spans="1:24" ht="30" customHeight="1" thickBot="1" x14ac:dyDescent="0.3">
      <c r="A15" s="80"/>
      <c r="B15" s="126"/>
      <c r="C15" s="127"/>
      <c r="D15" s="94"/>
      <c r="E15" s="123"/>
      <c r="F15" s="123"/>
      <c r="G15" s="123"/>
      <c r="H15" s="123"/>
      <c r="I15" s="123"/>
      <c r="J15" s="123"/>
      <c r="K15" s="123"/>
      <c r="L15" s="123"/>
      <c r="M15" s="123"/>
      <c r="N15" s="123"/>
      <c r="O15" s="123"/>
      <c r="P15" s="123"/>
      <c r="Q15" s="123"/>
      <c r="R15" s="123"/>
      <c r="S15" s="123"/>
      <c r="T15" s="123"/>
      <c r="U15" s="123"/>
      <c r="V15" s="123"/>
      <c r="W15" s="123"/>
      <c r="X15" s="123"/>
    </row>
    <row r="16" spans="1:24" ht="30" customHeight="1" thickBot="1" x14ac:dyDescent="0.3">
      <c r="A16" s="80"/>
      <c r="B16" s="126"/>
      <c r="C16" s="127"/>
      <c r="D16" s="94"/>
      <c r="E16" s="123"/>
      <c r="F16" s="123"/>
      <c r="G16" s="123"/>
      <c r="H16" s="123"/>
      <c r="I16" s="123"/>
      <c r="J16" s="123"/>
      <c r="K16" s="123"/>
      <c r="L16" s="123"/>
      <c r="M16" s="123"/>
      <c r="N16" s="123"/>
      <c r="O16" s="123"/>
      <c r="P16" s="123"/>
      <c r="Q16" s="123"/>
      <c r="R16" s="123"/>
      <c r="S16" s="123"/>
      <c r="T16" s="123"/>
      <c r="U16" s="123"/>
      <c r="V16" s="123"/>
      <c r="W16" s="123"/>
      <c r="X16" s="123"/>
    </row>
    <row r="17" spans="1:24" ht="30" customHeight="1" thickBot="1" x14ac:dyDescent="0.3">
      <c r="A17" s="80"/>
      <c r="B17" s="126"/>
      <c r="C17" s="127"/>
      <c r="D17" s="94"/>
      <c r="E17" s="123"/>
      <c r="F17" s="123"/>
      <c r="G17" s="123"/>
      <c r="H17" s="123"/>
      <c r="I17" s="123"/>
      <c r="J17" s="123"/>
      <c r="K17" s="123"/>
      <c r="L17" s="123"/>
      <c r="M17" s="123"/>
      <c r="N17" s="123"/>
      <c r="O17" s="123"/>
      <c r="P17" s="123"/>
      <c r="Q17" s="123"/>
      <c r="R17" s="123"/>
      <c r="S17" s="123"/>
      <c r="T17" s="123"/>
      <c r="U17" s="123"/>
      <c r="V17" s="123"/>
      <c r="W17" s="123"/>
      <c r="X17" s="123"/>
    </row>
    <row r="18" spans="1:24" ht="30" customHeight="1" thickBot="1" x14ac:dyDescent="0.3">
      <c r="A18" s="80"/>
      <c r="B18" s="126"/>
      <c r="C18" s="127"/>
      <c r="D18" s="94"/>
      <c r="E18" s="123"/>
      <c r="F18" s="123"/>
      <c r="G18" s="123"/>
      <c r="H18" s="123"/>
      <c r="I18" s="123"/>
      <c r="J18" s="123"/>
      <c r="K18" s="123"/>
      <c r="L18" s="123"/>
      <c r="M18" s="123"/>
      <c r="N18" s="123"/>
      <c r="O18" s="123"/>
      <c r="P18" s="123"/>
      <c r="Q18" s="123"/>
      <c r="R18" s="123"/>
      <c r="S18" s="123"/>
      <c r="T18" s="123"/>
      <c r="U18" s="123"/>
      <c r="V18" s="123"/>
      <c r="W18" s="123"/>
      <c r="X18" s="123"/>
    </row>
    <row r="19" spans="1:24" ht="30" customHeight="1" thickBot="1" x14ac:dyDescent="0.3">
      <c r="A19" s="80"/>
      <c r="B19" s="126"/>
      <c r="C19" s="127"/>
      <c r="D19" s="94"/>
      <c r="E19" s="123"/>
      <c r="F19" s="123"/>
      <c r="G19" s="123"/>
      <c r="H19" s="123"/>
      <c r="I19" s="123"/>
      <c r="J19" s="123"/>
      <c r="K19" s="123"/>
      <c r="L19" s="123"/>
      <c r="M19" s="123"/>
      <c r="N19" s="123"/>
      <c r="O19" s="123"/>
      <c r="P19" s="123"/>
      <c r="Q19" s="123"/>
      <c r="R19" s="123"/>
      <c r="S19" s="123"/>
      <c r="T19" s="123"/>
      <c r="U19" s="123"/>
      <c r="V19" s="123"/>
      <c r="W19" s="123"/>
      <c r="X19" s="123"/>
    </row>
    <row r="20" spans="1:24" ht="30" customHeight="1" thickBot="1" x14ac:dyDescent="0.3">
      <c r="A20" s="80"/>
      <c r="B20" s="126"/>
      <c r="C20" s="127"/>
      <c r="D20" s="94"/>
      <c r="E20" s="123"/>
      <c r="F20" s="123"/>
      <c r="G20" s="123"/>
      <c r="H20" s="123"/>
      <c r="I20" s="123"/>
      <c r="J20" s="123"/>
      <c r="K20" s="123"/>
      <c r="L20" s="123"/>
      <c r="M20" s="123"/>
      <c r="N20" s="123"/>
      <c r="O20" s="123"/>
      <c r="P20" s="123"/>
      <c r="Q20" s="123"/>
      <c r="R20" s="123"/>
      <c r="S20" s="123"/>
      <c r="T20" s="123"/>
      <c r="U20" s="123"/>
      <c r="V20" s="123"/>
      <c r="W20" s="123"/>
      <c r="X20" s="123"/>
    </row>
    <row r="21" spans="1:24" ht="30" customHeight="1" thickBot="1" x14ac:dyDescent="0.3">
      <c r="A21" s="80"/>
      <c r="B21" s="126"/>
      <c r="C21" s="127"/>
      <c r="D21" s="94"/>
      <c r="E21" s="123"/>
      <c r="F21" s="123"/>
      <c r="G21" s="123"/>
      <c r="H21" s="123"/>
      <c r="I21" s="123"/>
      <c r="J21" s="123"/>
      <c r="K21" s="123"/>
      <c r="L21" s="123"/>
      <c r="M21" s="123"/>
      <c r="N21" s="123"/>
      <c r="O21" s="123"/>
      <c r="P21" s="123"/>
      <c r="Q21" s="123"/>
      <c r="R21" s="123"/>
      <c r="S21" s="123"/>
      <c r="T21" s="123"/>
      <c r="U21" s="123"/>
      <c r="V21" s="123"/>
      <c r="W21" s="123"/>
      <c r="X21" s="123"/>
    </row>
    <row r="22" spans="1:24" ht="30" customHeight="1" thickBot="1" x14ac:dyDescent="0.3">
      <c r="A22" s="80"/>
      <c r="B22" s="126"/>
      <c r="C22" s="127"/>
      <c r="D22" s="94"/>
      <c r="E22" s="123"/>
      <c r="F22" s="123"/>
      <c r="G22" s="123"/>
      <c r="H22" s="123"/>
      <c r="I22" s="123"/>
      <c r="J22" s="123"/>
      <c r="K22" s="123"/>
      <c r="L22" s="123"/>
      <c r="M22" s="123"/>
      <c r="N22" s="123"/>
      <c r="O22" s="123"/>
      <c r="P22" s="123"/>
      <c r="Q22" s="123"/>
      <c r="R22" s="123"/>
      <c r="S22" s="123"/>
      <c r="T22" s="123"/>
      <c r="U22" s="123"/>
      <c r="V22" s="123"/>
      <c r="W22" s="123"/>
      <c r="X22" s="123"/>
    </row>
    <row r="23" spans="1:24" ht="30" customHeight="1" thickBot="1" x14ac:dyDescent="0.3">
      <c r="A23" s="80"/>
      <c r="B23" s="126"/>
      <c r="C23" s="127"/>
      <c r="D23" s="94"/>
      <c r="E23" s="123"/>
      <c r="F23" s="123"/>
      <c r="G23" s="123"/>
      <c r="H23" s="123"/>
      <c r="I23" s="123"/>
      <c r="J23" s="123"/>
      <c r="K23" s="123"/>
      <c r="L23" s="123"/>
      <c r="M23" s="123"/>
      <c r="N23" s="123"/>
      <c r="O23" s="123"/>
      <c r="P23" s="123"/>
      <c r="Q23" s="123"/>
      <c r="R23" s="123"/>
      <c r="S23" s="123"/>
      <c r="T23" s="123"/>
      <c r="U23" s="123"/>
      <c r="V23" s="123"/>
      <c r="W23" s="123"/>
      <c r="X23" s="123"/>
    </row>
    <row r="24" spans="1:24" ht="30" customHeight="1" thickBot="1" x14ac:dyDescent="0.3">
      <c r="A24" s="80"/>
      <c r="B24" s="126"/>
      <c r="C24" s="127"/>
      <c r="D24" s="94"/>
      <c r="E24" s="123"/>
      <c r="F24" s="123"/>
      <c r="G24" s="123"/>
      <c r="H24" s="123"/>
      <c r="I24" s="123"/>
      <c r="J24" s="123"/>
      <c r="K24" s="123"/>
      <c r="L24" s="123"/>
      <c r="M24" s="123"/>
      <c r="N24" s="123"/>
      <c r="O24" s="123"/>
      <c r="P24" s="123"/>
      <c r="Q24" s="123"/>
      <c r="R24" s="123"/>
      <c r="S24" s="123"/>
      <c r="T24" s="123"/>
      <c r="U24" s="123"/>
      <c r="V24" s="123"/>
      <c r="W24" s="123"/>
      <c r="X24" s="123"/>
    </row>
    <row r="25" spans="1:24" ht="30" customHeight="1" thickBot="1" x14ac:dyDescent="0.3">
      <c r="A25" s="80"/>
      <c r="B25" s="126"/>
      <c r="C25" s="127"/>
      <c r="D25" s="94"/>
      <c r="E25" s="123"/>
      <c r="F25" s="123"/>
      <c r="G25" s="123"/>
      <c r="H25" s="123"/>
      <c r="I25" s="123"/>
      <c r="J25" s="123"/>
      <c r="K25" s="123"/>
      <c r="L25" s="123"/>
      <c r="M25" s="123"/>
      <c r="N25" s="123"/>
      <c r="O25" s="123"/>
      <c r="P25" s="123"/>
      <c r="Q25" s="123"/>
      <c r="R25" s="123"/>
      <c r="S25" s="123"/>
      <c r="T25" s="123"/>
      <c r="U25" s="123"/>
      <c r="V25" s="123"/>
      <c r="W25" s="123"/>
      <c r="X25" s="123"/>
    </row>
    <row r="26" spans="1:24" ht="30" customHeight="1" thickBot="1" x14ac:dyDescent="0.3">
      <c r="A26" s="80"/>
      <c r="B26" s="126"/>
      <c r="C26" s="127"/>
      <c r="D26" s="94"/>
      <c r="E26" s="123"/>
      <c r="F26" s="123"/>
      <c r="G26" s="123"/>
      <c r="H26" s="123"/>
      <c r="I26" s="123"/>
      <c r="J26" s="123"/>
      <c r="K26" s="123"/>
      <c r="L26" s="123"/>
      <c r="M26" s="123"/>
      <c r="N26" s="123"/>
      <c r="O26" s="123"/>
      <c r="P26" s="123"/>
      <c r="Q26" s="123"/>
      <c r="R26" s="123"/>
      <c r="S26" s="123"/>
      <c r="T26" s="123"/>
      <c r="U26" s="123"/>
      <c r="V26" s="123"/>
      <c r="W26" s="123"/>
      <c r="X26" s="123"/>
    </row>
    <row r="27" spans="1:24" s="123" customFormat="1" ht="15" customHeight="1" x14ac:dyDescent="0.25">
      <c r="A27" s="80"/>
      <c r="B27" s="94"/>
      <c r="C27" s="94"/>
      <c r="D27" s="94"/>
    </row>
    <row r="28" spans="1:24" s="123" customFormat="1" x14ac:dyDescent="0.25"/>
    <row r="29" spans="1:24" s="123" customFormat="1" x14ac:dyDescent="0.25"/>
    <row r="30" spans="1:24" s="123" customFormat="1" x14ac:dyDescent="0.25"/>
    <row r="31" spans="1:24" s="123" customFormat="1" x14ac:dyDescent="0.25"/>
    <row r="32" spans="1:24" s="123" customFormat="1" x14ac:dyDescent="0.25"/>
    <row r="33" s="123" customFormat="1" x14ac:dyDescent="0.25"/>
    <row r="34" s="123" customFormat="1" x14ac:dyDescent="0.25"/>
    <row r="35" s="123" customFormat="1" x14ac:dyDescent="0.25"/>
    <row r="36" s="123" customFormat="1" x14ac:dyDescent="0.25"/>
    <row r="37" s="123" customFormat="1" x14ac:dyDescent="0.25"/>
    <row r="38" s="123" customFormat="1" x14ac:dyDescent="0.25"/>
    <row r="39" s="123" customFormat="1" x14ac:dyDescent="0.25"/>
    <row r="40" s="123" customFormat="1" x14ac:dyDescent="0.25"/>
    <row r="41" s="123" customFormat="1" x14ac:dyDescent="0.25"/>
    <row r="42" s="123" customFormat="1" x14ac:dyDescent="0.25"/>
    <row r="43" s="123" customFormat="1" x14ac:dyDescent="0.25"/>
    <row r="44" s="123" customFormat="1" x14ac:dyDescent="0.25"/>
    <row r="45" s="123" customFormat="1" x14ac:dyDescent="0.25"/>
    <row r="46" s="123" customFormat="1" x14ac:dyDescent="0.25"/>
    <row r="47" s="123" customFormat="1" x14ac:dyDescent="0.25"/>
    <row r="48" s="123" customFormat="1" x14ac:dyDescent="0.25"/>
    <row r="49" s="123" customFormat="1" x14ac:dyDescent="0.25"/>
    <row r="50" s="123" customFormat="1" x14ac:dyDescent="0.25"/>
    <row r="51" s="123" customFormat="1" x14ac:dyDescent="0.25"/>
    <row r="52" s="123" customFormat="1" x14ac:dyDescent="0.25"/>
    <row r="53" s="123" customFormat="1" x14ac:dyDescent="0.25"/>
    <row r="54" s="123" customFormat="1" x14ac:dyDescent="0.25"/>
    <row r="55" s="123" customFormat="1" x14ac:dyDescent="0.25"/>
    <row r="56" s="123" customFormat="1" x14ac:dyDescent="0.25"/>
    <row r="57" s="123" customFormat="1" x14ac:dyDescent="0.25"/>
    <row r="58" s="123" customFormat="1" x14ac:dyDescent="0.25"/>
    <row r="59" s="123" customFormat="1" x14ac:dyDescent="0.25"/>
    <row r="60" s="123" customFormat="1" x14ac:dyDescent="0.25"/>
    <row r="61" s="123" customFormat="1" x14ac:dyDescent="0.25"/>
    <row r="62" s="123" customFormat="1" x14ac:dyDescent="0.25"/>
    <row r="63" s="123" customFormat="1" x14ac:dyDescent="0.25"/>
    <row r="64" s="123" customFormat="1" x14ac:dyDescent="0.25"/>
    <row r="65" s="123" customFormat="1" x14ac:dyDescent="0.25"/>
    <row r="66" s="123" customFormat="1" x14ac:dyDescent="0.25"/>
    <row r="67" s="123" customFormat="1" x14ac:dyDescent="0.25"/>
    <row r="68" s="123" customFormat="1" x14ac:dyDescent="0.25"/>
    <row r="69" s="123" customFormat="1" x14ac:dyDescent="0.25"/>
    <row r="70" s="123" customFormat="1" x14ac:dyDescent="0.25"/>
    <row r="71" s="123" customFormat="1" x14ac:dyDescent="0.25"/>
    <row r="72" s="123" customFormat="1" x14ac:dyDescent="0.25"/>
    <row r="73" s="123" customFormat="1" x14ac:dyDescent="0.25"/>
    <row r="74" s="123" customFormat="1" x14ac:dyDescent="0.25"/>
    <row r="75" s="123" customFormat="1" x14ac:dyDescent="0.25"/>
    <row r="76" s="123" customFormat="1" x14ac:dyDescent="0.25"/>
    <row r="77" s="123" customFormat="1" x14ac:dyDescent="0.25"/>
    <row r="78" s="123" customFormat="1" x14ac:dyDescent="0.25"/>
    <row r="79" s="123" customFormat="1" x14ac:dyDescent="0.25"/>
    <row r="80" s="123" customFormat="1" x14ac:dyDescent="0.25"/>
    <row r="81" s="123" customFormat="1" x14ac:dyDescent="0.25"/>
    <row r="82" s="123" customFormat="1" x14ac:dyDescent="0.25"/>
    <row r="83" s="123" customFormat="1" x14ac:dyDescent="0.25"/>
    <row r="84" s="123" customFormat="1" x14ac:dyDescent="0.25"/>
    <row r="85" s="123" customFormat="1" x14ac:dyDescent="0.25"/>
    <row r="86" s="123" customFormat="1" x14ac:dyDescent="0.25"/>
    <row r="87" s="123" customFormat="1" x14ac:dyDescent="0.25"/>
    <row r="88" s="123" customFormat="1" x14ac:dyDescent="0.25"/>
    <row r="89" s="123" customFormat="1" x14ac:dyDescent="0.25"/>
    <row r="90" s="123" customFormat="1" x14ac:dyDescent="0.25"/>
    <row r="91" s="123" customFormat="1" x14ac:dyDescent="0.25"/>
    <row r="92" s="123" customFormat="1" x14ac:dyDescent="0.25"/>
    <row r="93" s="123" customFormat="1" x14ac:dyDescent="0.25"/>
    <row r="94" s="123" customFormat="1" x14ac:dyDescent="0.25"/>
    <row r="95" s="123" customFormat="1" x14ac:dyDescent="0.25"/>
    <row r="96" s="123" customFormat="1" x14ac:dyDescent="0.25"/>
    <row r="97" s="123" customFormat="1" x14ac:dyDescent="0.25"/>
    <row r="98" s="123" customFormat="1" x14ac:dyDescent="0.25"/>
    <row r="99" s="123" customFormat="1" x14ac:dyDescent="0.25"/>
    <row r="100" s="123" customFormat="1" x14ac:dyDescent="0.25"/>
    <row r="101" s="123" customFormat="1" x14ac:dyDescent="0.25"/>
    <row r="102" s="123" customFormat="1" x14ac:dyDescent="0.25"/>
    <row r="103" s="123" customFormat="1" x14ac:dyDescent="0.25"/>
    <row r="104" s="123" customFormat="1" x14ac:dyDescent="0.25"/>
    <row r="105" s="123" customFormat="1" x14ac:dyDescent="0.25"/>
    <row r="106" s="123" customFormat="1" x14ac:dyDescent="0.25"/>
    <row r="107" s="123" customFormat="1" x14ac:dyDescent="0.25"/>
    <row r="108" s="123" customFormat="1" x14ac:dyDescent="0.25"/>
    <row r="109" s="123" customFormat="1" x14ac:dyDescent="0.25"/>
    <row r="110" s="123" customFormat="1" x14ac:dyDescent="0.25"/>
    <row r="111" s="123" customFormat="1" x14ac:dyDescent="0.25"/>
    <row r="112" s="123" customFormat="1" x14ac:dyDescent="0.25"/>
    <row r="113" s="123" customFormat="1" x14ac:dyDescent="0.25"/>
    <row r="114" s="123" customFormat="1" x14ac:dyDescent="0.25"/>
    <row r="115" s="123" customFormat="1" x14ac:dyDescent="0.25"/>
    <row r="116" s="123" customFormat="1" x14ac:dyDescent="0.25"/>
    <row r="117" s="123" customFormat="1" x14ac:dyDescent="0.25"/>
    <row r="118" s="123" customFormat="1" x14ac:dyDescent="0.25"/>
    <row r="119" s="123" customFormat="1" x14ac:dyDescent="0.25"/>
    <row r="120" s="123" customFormat="1" x14ac:dyDescent="0.25"/>
    <row r="121" s="123" customFormat="1" x14ac:dyDescent="0.25"/>
    <row r="122" s="123" customFormat="1" x14ac:dyDescent="0.25"/>
    <row r="123" s="123" customFormat="1" x14ac:dyDescent="0.25"/>
    <row r="124" s="123" customFormat="1" x14ac:dyDescent="0.25"/>
    <row r="125" s="123" customFormat="1" x14ac:dyDescent="0.25"/>
    <row r="126" s="123" customFormat="1" x14ac:dyDescent="0.25"/>
    <row r="127" s="123" customFormat="1" x14ac:dyDescent="0.25"/>
    <row r="128" s="123" customFormat="1" x14ac:dyDescent="0.25"/>
    <row r="129" s="123" customFormat="1" x14ac:dyDescent="0.25"/>
    <row r="130" s="123" customFormat="1" x14ac:dyDescent="0.25"/>
    <row r="131" s="123" customFormat="1" x14ac:dyDescent="0.25"/>
    <row r="132" s="123" customFormat="1" x14ac:dyDescent="0.25"/>
    <row r="133" s="123" customFormat="1" x14ac:dyDescent="0.25"/>
    <row r="134" s="123" customFormat="1" x14ac:dyDescent="0.25"/>
    <row r="135" s="123" customFormat="1" x14ac:dyDescent="0.25"/>
    <row r="136" s="123" customFormat="1" x14ac:dyDescent="0.25"/>
    <row r="137" s="123" customFormat="1" x14ac:dyDescent="0.25"/>
    <row r="138" s="123" customFormat="1" x14ac:dyDescent="0.25"/>
    <row r="139" s="123" customFormat="1" x14ac:dyDescent="0.25"/>
    <row r="140" s="123" customFormat="1" x14ac:dyDescent="0.25"/>
    <row r="141" s="123" customFormat="1" x14ac:dyDescent="0.25"/>
    <row r="142" s="123" customFormat="1" x14ac:dyDescent="0.25"/>
    <row r="143" s="123" customFormat="1" x14ac:dyDescent="0.25"/>
    <row r="144" s="123" customFormat="1" x14ac:dyDescent="0.25"/>
    <row r="145" s="123" customFormat="1" x14ac:dyDescent="0.25"/>
    <row r="146" s="123" customFormat="1" x14ac:dyDescent="0.25"/>
    <row r="147" s="123" customFormat="1" x14ac:dyDescent="0.25"/>
    <row r="148" s="123" customFormat="1" x14ac:dyDescent="0.25"/>
    <row r="149" s="123" customFormat="1" x14ac:dyDescent="0.25"/>
    <row r="150" s="123" customFormat="1" x14ac:dyDescent="0.25"/>
    <row r="151" s="123" customFormat="1" x14ac:dyDescent="0.25"/>
    <row r="152" s="123" customFormat="1" x14ac:dyDescent="0.25"/>
    <row r="153" s="123" customFormat="1" x14ac:dyDescent="0.25"/>
    <row r="154" s="123" customFormat="1" x14ac:dyDescent="0.25"/>
    <row r="155" s="123" customFormat="1" x14ac:dyDescent="0.25"/>
    <row r="156" s="123" customFormat="1" x14ac:dyDescent="0.25"/>
    <row r="157" s="123" customFormat="1" x14ac:dyDescent="0.25"/>
    <row r="158" s="123" customFormat="1" x14ac:dyDescent="0.25"/>
    <row r="159" s="123" customFormat="1" x14ac:dyDescent="0.25"/>
    <row r="160" s="123" customFormat="1" x14ac:dyDescent="0.25"/>
    <row r="161" s="123" customFormat="1" x14ac:dyDescent="0.25"/>
    <row r="162" s="123" customFormat="1" x14ac:dyDescent="0.25"/>
    <row r="163" s="123" customFormat="1" x14ac:dyDescent="0.25"/>
    <row r="164" s="123" customFormat="1" x14ac:dyDescent="0.25"/>
    <row r="165" s="123" customFormat="1" x14ac:dyDescent="0.25"/>
    <row r="166" s="123" customFormat="1" x14ac:dyDescent="0.25"/>
    <row r="167" s="123" customFormat="1" x14ac:dyDescent="0.25"/>
    <row r="168" s="123" customFormat="1" x14ac:dyDescent="0.25"/>
    <row r="169" s="123" customFormat="1" x14ac:dyDescent="0.25"/>
    <row r="170" s="123" customFormat="1" x14ac:dyDescent="0.25"/>
    <row r="171" s="123" customFormat="1" x14ac:dyDescent="0.25"/>
    <row r="172" s="123" customFormat="1" x14ac:dyDescent="0.25"/>
    <row r="173" s="123" customFormat="1" x14ac:dyDescent="0.25"/>
    <row r="174" s="123" customFormat="1" x14ac:dyDescent="0.25"/>
    <row r="175" s="123" customFormat="1" x14ac:dyDescent="0.25"/>
    <row r="176" s="123" customFormat="1" x14ac:dyDescent="0.25"/>
    <row r="177" s="123" customFormat="1" x14ac:dyDescent="0.25"/>
    <row r="178" s="123" customFormat="1" x14ac:dyDescent="0.25"/>
    <row r="179" s="123" customFormat="1" x14ac:dyDescent="0.25"/>
    <row r="180" s="123" customFormat="1" x14ac:dyDescent="0.25"/>
    <row r="181" s="123" customFormat="1" x14ac:dyDescent="0.25"/>
    <row r="182" s="123" customFormat="1" x14ac:dyDescent="0.25"/>
    <row r="183" s="123" customFormat="1" x14ac:dyDescent="0.25"/>
    <row r="184" s="123" customFormat="1" x14ac:dyDescent="0.25"/>
    <row r="185" s="123" customFormat="1" x14ac:dyDescent="0.25"/>
    <row r="186" s="123" customFormat="1" x14ac:dyDescent="0.25"/>
    <row r="187" s="123" customFormat="1" x14ac:dyDescent="0.25"/>
    <row r="188" s="123" customFormat="1" x14ac:dyDescent="0.25"/>
    <row r="189" s="123" customFormat="1" x14ac:dyDescent="0.25"/>
    <row r="190" s="123" customFormat="1" x14ac:dyDescent="0.25"/>
    <row r="191" s="123" customFormat="1" x14ac:dyDescent="0.25"/>
    <row r="192" s="123" customFormat="1" x14ac:dyDescent="0.25"/>
    <row r="193" s="123" customFormat="1" x14ac:dyDescent="0.25"/>
    <row r="194" s="123" customFormat="1" x14ac:dyDescent="0.25"/>
    <row r="195" s="123" customFormat="1" x14ac:dyDescent="0.25"/>
    <row r="196" s="123" customFormat="1" x14ac:dyDescent="0.25"/>
    <row r="197" s="123" customFormat="1" x14ac:dyDescent="0.25"/>
    <row r="198" s="123" customFormat="1" x14ac:dyDescent="0.25"/>
    <row r="199" s="123" customFormat="1" x14ac:dyDescent="0.25"/>
    <row r="200" s="123" customFormat="1" x14ac:dyDescent="0.25"/>
    <row r="201" s="123" customFormat="1" x14ac:dyDescent="0.25"/>
    <row r="202" s="123" customFormat="1" x14ac:dyDescent="0.25"/>
    <row r="203" s="123" customFormat="1" x14ac:dyDescent="0.25"/>
    <row r="204" s="123" customFormat="1" x14ac:dyDescent="0.25"/>
    <row r="205" s="123" customFormat="1" x14ac:dyDescent="0.25"/>
    <row r="206" s="123" customFormat="1" x14ac:dyDescent="0.25"/>
    <row r="207" s="123" customFormat="1" x14ac:dyDescent="0.25"/>
    <row r="208" s="123" customFormat="1" x14ac:dyDescent="0.25"/>
    <row r="209" s="123" customFormat="1" x14ac:dyDescent="0.25"/>
    <row r="210" s="123" customFormat="1" x14ac:dyDescent="0.25"/>
    <row r="211" s="123" customFormat="1" x14ac:dyDescent="0.25"/>
    <row r="212" s="123" customFormat="1" x14ac:dyDescent="0.25"/>
    <row r="213" s="123" customFormat="1" x14ac:dyDescent="0.25"/>
    <row r="214" s="123" customFormat="1" x14ac:dyDescent="0.25"/>
    <row r="215" s="123" customFormat="1" x14ac:dyDescent="0.25"/>
    <row r="216" s="123" customFormat="1" x14ac:dyDescent="0.25"/>
    <row r="217" s="123" customFormat="1" x14ac:dyDescent="0.25"/>
    <row r="218" s="123" customFormat="1" x14ac:dyDescent="0.25"/>
    <row r="219" s="123" customFormat="1" x14ac:dyDescent="0.25"/>
    <row r="220" s="123" customFormat="1" x14ac:dyDescent="0.25"/>
    <row r="221" s="123" customFormat="1" x14ac:dyDescent="0.25"/>
    <row r="222" s="123" customFormat="1" x14ac:dyDescent="0.25"/>
    <row r="223" s="123" customFormat="1" x14ac:dyDescent="0.25"/>
    <row r="224" s="123" customFormat="1" x14ac:dyDescent="0.25"/>
    <row r="225" s="123" customFormat="1" x14ac:dyDescent="0.25"/>
    <row r="226" s="123" customFormat="1" x14ac:dyDescent="0.25"/>
    <row r="227" s="123" customFormat="1" x14ac:dyDescent="0.25"/>
    <row r="228" s="123" customFormat="1" x14ac:dyDescent="0.25"/>
    <row r="229" s="123" customFormat="1" x14ac:dyDescent="0.25"/>
    <row r="230" s="123" customFormat="1" x14ac:dyDescent="0.25"/>
    <row r="231" s="123" customFormat="1" x14ac:dyDescent="0.25"/>
    <row r="232" s="123" customFormat="1" x14ac:dyDescent="0.25"/>
    <row r="233" s="123" customFormat="1" x14ac:dyDescent="0.25"/>
    <row r="234" s="123" customFormat="1" x14ac:dyDescent="0.25"/>
    <row r="235" s="123" customFormat="1" x14ac:dyDescent="0.25"/>
    <row r="236" s="123" customFormat="1" x14ac:dyDescent="0.25"/>
    <row r="237" s="123" customFormat="1" x14ac:dyDescent="0.25"/>
    <row r="238" s="123" customFormat="1" x14ac:dyDescent="0.25"/>
    <row r="239" s="123" customFormat="1" x14ac:dyDescent="0.25"/>
    <row r="240" s="123" customFormat="1" x14ac:dyDescent="0.25"/>
    <row r="241" s="123" customFormat="1" x14ac:dyDescent="0.25"/>
    <row r="242" s="123" customFormat="1" x14ac:dyDescent="0.25"/>
    <row r="243" s="123" customFormat="1" x14ac:dyDescent="0.25"/>
    <row r="244" s="123" customFormat="1" x14ac:dyDescent="0.25"/>
    <row r="245" s="123" customFormat="1" x14ac:dyDescent="0.25"/>
    <row r="246" s="123" customFormat="1" x14ac:dyDescent="0.25"/>
    <row r="247" s="123" customFormat="1" x14ac:dyDescent="0.25"/>
    <row r="248" s="123" customFormat="1" x14ac:dyDescent="0.25"/>
    <row r="249" s="123" customFormat="1" x14ac:dyDescent="0.25"/>
    <row r="250" s="123" customFormat="1" x14ac:dyDescent="0.25"/>
    <row r="251" s="123" customFormat="1" x14ac:dyDescent="0.25"/>
    <row r="252" s="123" customFormat="1" x14ac:dyDescent="0.25"/>
    <row r="253" s="123" customFormat="1" x14ac:dyDescent="0.25"/>
    <row r="254" s="123" customFormat="1" x14ac:dyDescent="0.25"/>
    <row r="255" s="123" customFormat="1" x14ac:dyDescent="0.25"/>
    <row r="256" s="123" customFormat="1" x14ac:dyDescent="0.25"/>
    <row r="257" s="123" customFormat="1" x14ac:dyDescent="0.25"/>
    <row r="258" s="123" customFormat="1" x14ac:dyDescent="0.25"/>
    <row r="259" s="123" customFormat="1" x14ac:dyDescent="0.25"/>
    <row r="260" s="123" customFormat="1" x14ac:dyDescent="0.25"/>
    <row r="261" s="123" customFormat="1" x14ac:dyDescent="0.25"/>
    <row r="262" s="123" customFormat="1" x14ac:dyDescent="0.25"/>
    <row r="263" s="123" customFormat="1" x14ac:dyDescent="0.25"/>
    <row r="264" s="123" customFormat="1" x14ac:dyDescent="0.25"/>
    <row r="265" s="123" customFormat="1" x14ac:dyDescent="0.25"/>
    <row r="266" s="123" customFormat="1" x14ac:dyDescent="0.25"/>
    <row r="267" s="123" customFormat="1" x14ac:dyDescent="0.25"/>
    <row r="268" s="123" customFormat="1" x14ac:dyDescent="0.25"/>
    <row r="269" s="123" customFormat="1" x14ac:dyDescent="0.25"/>
    <row r="270" s="123" customFormat="1" x14ac:dyDescent="0.25"/>
    <row r="271" s="123" customFormat="1" x14ac:dyDescent="0.25"/>
    <row r="272" s="123" customFormat="1" x14ac:dyDescent="0.25"/>
    <row r="273" s="123" customFormat="1" x14ac:dyDescent="0.25"/>
    <row r="274" s="123" customFormat="1" x14ac:dyDescent="0.25"/>
    <row r="275" s="123" customFormat="1" x14ac:dyDescent="0.25"/>
    <row r="276" s="123" customFormat="1" x14ac:dyDescent="0.25"/>
    <row r="277" s="123" customFormat="1" x14ac:dyDescent="0.25"/>
    <row r="278" s="123" customFormat="1" x14ac:dyDescent="0.25"/>
    <row r="279" s="123" customFormat="1" x14ac:dyDescent="0.25"/>
    <row r="280" s="123" customFormat="1" x14ac:dyDescent="0.25"/>
    <row r="281" s="123" customFormat="1" x14ac:dyDescent="0.25"/>
    <row r="282" s="123" customFormat="1" x14ac:dyDescent="0.25"/>
    <row r="283" s="123" customFormat="1" x14ac:dyDescent="0.25"/>
    <row r="284" s="123" customFormat="1" x14ac:dyDescent="0.25"/>
    <row r="285" s="123" customFormat="1" x14ac:dyDescent="0.25"/>
    <row r="286" s="123" customFormat="1" x14ac:dyDescent="0.25"/>
    <row r="287" s="123" customFormat="1" x14ac:dyDescent="0.25"/>
    <row r="288" s="123" customFormat="1" x14ac:dyDescent="0.25"/>
    <row r="289" s="123" customFormat="1" x14ac:dyDescent="0.25"/>
    <row r="290" s="123" customFormat="1" x14ac:dyDescent="0.25"/>
    <row r="291" s="123" customFormat="1" x14ac:dyDescent="0.25"/>
    <row r="292" s="123" customFormat="1" x14ac:dyDescent="0.25"/>
    <row r="293" s="123" customFormat="1" x14ac:dyDescent="0.25"/>
    <row r="294" s="123" customFormat="1" x14ac:dyDescent="0.25"/>
    <row r="295" s="123" customFormat="1" x14ac:dyDescent="0.25"/>
    <row r="296" s="123" customFormat="1" x14ac:dyDescent="0.25"/>
    <row r="297" s="123" customFormat="1" x14ac:dyDescent="0.25"/>
    <row r="298" s="123" customFormat="1" x14ac:dyDescent="0.25"/>
    <row r="299" s="123" customFormat="1" x14ac:dyDescent="0.25"/>
    <row r="300" s="123" customFormat="1" x14ac:dyDescent="0.25"/>
    <row r="301" s="123" customFormat="1" x14ac:dyDescent="0.25"/>
    <row r="302" s="123" customFormat="1" x14ac:dyDescent="0.25"/>
    <row r="303" s="123" customFormat="1" x14ac:dyDescent="0.25"/>
    <row r="304" s="123" customFormat="1" x14ac:dyDescent="0.25"/>
    <row r="305" s="123" customFormat="1" x14ac:dyDescent="0.25"/>
    <row r="306" s="123" customFormat="1" x14ac:dyDescent="0.25"/>
    <row r="307" s="123" customFormat="1" x14ac:dyDescent="0.25"/>
    <row r="308" s="123" customFormat="1" x14ac:dyDescent="0.25"/>
    <row r="309" s="123" customFormat="1" x14ac:dyDescent="0.25"/>
    <row r="310" s="123" customFormat="1" x14ac:dyDescent="0.25"/>
    <row r="311" s="123" customFormat="1" x14ac:dyDescent="0.25"/>
    <row r="312" s="123" customFormat="1" x14ac:dyDescent="0.25"/>
    <row r="313" s="123" customFormat="1" x14ac:dyDescent="0.25"/>
    <row r="314" s="123" customFormat="1" x14ac:dyDescent="0.25"/>
    <row r="315" s="123" customFormat="1" x14ac:dyDescent="0.25"/>
    <row r="316" s="123" customFormat="1" x14ac:dyDescent="0.25"/>
    <row r="317" s="123" customFormat="1" x14ac:dyDescent="0.25"/>
    <row r="318" s="123" customFormat="1" x14ac:dyDescent="0.25"/>
    <row r="319" s="123" customFormat="1" x14ac:dyDescent="0.25"/>
    <row r="320" s="123" customFormat="1" x14ac:dyDescent="0.25"/>
    <row r="321" s="123" customFormat="1" x14ac:dyDescent="0.25"/>
    <row r="322" s="123" customFormat="1" x14ac:dyDescent="0.25"/>
    <row r="323" s="123" customFormat="1" x14ac:dyDescent="0.25"/>
    <row r="324" s="123" customFormat="1" x14ac:dyDescent="0.25"/>
    <row r="325" s="123" customFormat="1" x14ac:dyDescent="0.25"/>
    <row r="326" s="123" customFormat="1" x14ac:dyDescent="0.25"/>
    <row r="327" s="123" customFormat="1" x14ac:dyDescent="0.25"/>
    <row r="328" s="123" customFormat="1" x14ac:dyDescent="0.25"/>
    <row r="329" s="123" customFormat="1" x14ac:dyDescent="0.25"/>
    <row r="330" s="123" customFormat="1" x14ac:dyDescent="0.25"/>
    <row r="331" s="123" customFormat="1" x14ac:dyDescent="0.25"/>
    <row r="332" s="123" customFormat="1" x14ac:dyDescent="0.25"/>
    <row r="333" s="123" customFormat="1" x14ac:dyDescent="0.25"/>
    <row r="334" s="123" customFormat="1" x14ac:dyDescent="0.25"/>
    <row r="335" s="123" customFormat="1" x14ac:dyDescent="0.25"/>
    <row r="336" s="123" customFormat="1" x14ac:dyDescent="0.25"/>
    <row r="337" s="123" customFormat="1" x14ac:dyDescent="0.25"/>
    <row r="338" s="123" customFormat="1" x14ac:dyDescent="0.25"/>
    <row r="339" s="123" customFormat="1" x14ac:dyDescent="0.25"/>
    <row r="340" s="123" customFormat="1" x14ac:dyDescent="0.25"/>
    <row r="341" s="123" customFormat="1" x14ac:dyDescent="0.25"/>
    <row r="342" s="123" customFormat="1" x14ac:dyDescent="0.25"/>
    <row r="343" s="123" customFormat="1" x14ac:dyDescent="0.25"/>
    <row r="344" s="123" customFormat="1" x14ac:dyDescent="0.25"/>
    <row r="345" s="123" customFormat="1" x14ac:dyDescent="0.25"/>
    <row r="346" s="123" customFormat="1" x14ac:dyDescent="0.25"/>
    <row r="347" s="123" customFormat="1" x14ac:dyDescent="0.25"/>
    <row r="348" s="123" customFormat="1" x14ac:dyDescent="0.25"/>
    <row r="349" s="123" customFormat="1" x14ac:dyDescent="0.25"/>
    <row r="350" s="123" customFormat="1" x14ac:dyDescent="0.25"/>
    <row r="351" s="123" customFormat="1" x14ac:dyDescent="0.25"/>
    <row r="352" s="123" customFormat="1" x14ac:dyDescent="0.25"/>
    <row r="353" s="123" customFormat="1" x14ac:dyDescent="0.25"/>
    <row r="354" s="123" customFormat="1" x14ac:dyDescent="0.25"/>
    <row r="355" s="123" customFormat="1" x14ac:dyDescent="0.25"/>
    <row r="356" s="123" customFormat="1" x14ac:dyDescent="0.25"/>
    <row r="357" s="123" customFormat="1" x14ac:dyDescent="0.25"/>
    <row r="358" s="123" customFormat="1" x14ac:dyDescent="0.25"/>
    <row r="359" s="123" customFormat="1" x14ac:dyDescent="0.25"/>
    <row r="360" s="123" customFormat="1" x14ac:dyDescent="0.25"/>
    <row r="361" s="123" customFormat="1" x14ac:dyDescent="0.25"/>
    <row r="362" s="123" customFormat="1" x14ac:dyDescent="0.25"/>
    <row r="363" s="123" customFormat="1" x14ac:dyDescent="0.25"/>
    <row r="364" s="123" customFormat="1" x14ac:dyDescent="0.25"/>
    <row r="365" s="123" customFormat="1" x14ac:dyDescent="0.25"/>
    <row r="366" s="123" customFormat="1" x14ac:dyDescent="0.25"/>
    <row r="367" s="123" customFormat="1" x14ac:dyDescent="0.25"/>
    <row r="368" s="123" customFormat="1" x14ac:dyDescent="0.25"/>
    <row r="369" s="123" customFormat="1" x14ac:dyDescent="0.25"/>
    <row r="370" s="123" customFormat="1" x14ac:dyDescent="0.25"/>
    <row r="371" s="123" customFormat="1" x14ac:dyDescent="0.25"/>
    <row r="372" s="123" customFormat="1" x14ac:dyDescent="0.25"/>
    <row r="373" s="123" customFormat="1" x14ac:dyDescent="0.25"/>
    <row r="374" s="123" customFormat="1" x14ac:dyDescent="0.25"/>
    <row r="375" s="123" customFormat="1" x14ac:dyDescent="0.25"/>
    <row r="376" s="123" customFormat="1" x14ac:dyDescent="0.25"/>
    <row r="377" s="123" customFormat="1" x14ac:dyDescent="0.25"/>
    <row r="378" s="123" customFormat="1" x14ac:dyDescent="0.25"/>
    <row r="379" s="123" customFormat="1" x14ac:dyDescent="0.25"/>
    <row r="380" s="123" customFormat="1" x14ac:dyDescent="0.25"/>
    <row r="381" s="123" customFormat="1" x14ac:dyDescent="0.25"/>
    <row r="382" s="123" customFormat="1" x14ac:dyDescent="0.25"/>
    <row r="383" s="123" customFormat="1" x14ac:dyDescent="0.25"/>
    <row r="384" s="123" customFormat="1" x14ac:dyDescent="0.25"/>
    <row r="385" s="123" customFormat="1" x14ac:dyDescent="0.25"/>
    <row r="386" s="123" customFormat="1" x14ac:dyDescent="0.25"/>
    <row r="387" s="123" customFormat="1" x14ac:dyDescent="0.25"/>
    <row r="388" s="123" customFormat="1" x14ac:dyDescent="0.25"/>
    <row r="389" s="123" customFormat="1" x14ac:dyDescent="0.25"/>
    <row r="390" s="123" customFormat="1" x14ac:dyDescent="0.25"/>
    <row r="391" s="123" customFormat="1" x14ac:dyDescent="0.25"/>
    <row r="392" s="123" customFormat="1" x14ac:dyDescent="0.25"/>
    <row r="393" s="123" customFormat="1" x14ac:dyDescent="0.25"/>
    <row r="394" s="123" customFormat="1" x14ac:dyDescent="0.25"/>
    <row r="395" s="123" customFormat="1" x14ac:dyDescent="0.25"/>
    <row r="396" s="123" customFormat="1" x14ac:dyDescent="0.25"/>
    <row r="397" s="123" customFormat="1" x14ac:dyDescent="0.25"/>
    <row r="398" s="123" customFormat="1" x14ac:dyDescent="0.25"/>
    <row r="399" s="123" customFormat="1" x14ac:dyDescent="0.25"/>
    <row r="400" s="123" customFormat="1" x14ac:dyDescent="0.25"/>
    <row r="401" s="123" customFormat="1" x14ac:dyDescent="0.25"/>
    <row r="402" s="123" customFormat="1" x14ac:dyDescent="0.25"/>
    <row r="403" s="123" customFormat="1" x14ac:dyDescent="0.25"/>
    <row r="404" s="123" customFormat="1" x14ac:dyDescent="0.25"/>
    <row r="405" s="123" customFormat="1" x14ac:dyDescent="0.25"/>
    <row r="406" s="123" customFormat="1" x14ac:dyDescent="0.25"/>
    <row r="407" s="123" customFormat="1" x14ac:dyDescent="0.25"/>
    <row r="408" s="123" customFormat="1" x14ac:dyDescent="0.25"/>
    <row r="409" s="123" customFormat="1" x14ac:dyDescent="0.25"/>
    <row r="410" s="123" customFormat="1" x14ac:dyDescent="0.25"/>
    <row r="411" s="123" customFormat="1" x14ac:dyDescent="0.25"/>
    <row r="412" s="123" customFormat="1" x14ac:dyDescent="0.25"/>
    <row r="413" s="123" customFormat="1" x14ac:dyDescent="0.25"/>
    <row r="414" s="123" customFormat="1" x14ac:dyDescent="0.25"/>
    <row r="415" s="123" customFormat="1" x14ac:dyDescent="0.25"/>
    <row r="416" s="123" customFormat="1" x14ac:dyDescent="0.25"/>
    <row r="417" s="123" customFormat="1" x14ac:dyDescent="0.25"/>
    <row r="418" s="123" customFormat="1" x14ac:dyDescent="0.25"/>
    <row r="419" s="123" customFormat="1" x14ac:dyDescent="0.25"/>
    <row r="420" s="123" customFormat="1" x14ac:dyDescent="0.25"/>
    <row r="421" s="123" customFormat="1" x14ac:dyDescent="0.25"/>
    <row r="422" s="123" customFormat="1" x14ac:dyDescent="0.25"/>
    <row r="423" s="123" customFormat="1" x14ac:dyDescent="0.25"/>
    <row r="424" s="123" customFormat="1" x14ac:dyDescent="0.25"/>
    <row r="425" s="123" customFormat="1" x14ac:dyDescent="0.25"/>
    <row r="426" s="123" customFormat="1" x14ac:dyDescent="0.25"/>
    <row r="427" s="123" customFormat="1" x14ac:dyDescent="0.25"/>
    <row r="428" s="123" customFormat="1" x14ac:dyDescent="0.25"/>
    <row r="429" s="123" customFormat="1" x14ac:dyDescent="0.25"/>
    <row r="430" s="123" customFormat="1" x14ac:dyDescent="0.25"/>
    <row r="431" s="123" customFormat="1" x14ac:dyDescent="0.25"/>
    <row r="432" s="123" customFormat="1" x14ac:dyDescent="0.25"/>
    <row r="433" s="123" customFormat="1" x14ac:dyDescent="0.25"/>
    <row r="434" s="123" customFormat="1" x14ac:dyDescent="0.25"/>
    <row r="435" s="123" customFormat="1" x14ac:dyDescent="0.25"/>
    <row r="436" s="123" customFormat="1" x14ac:dyDescent="0.25"/>
    <row r="437" s="123" customFormat="1" x14ac:dyDescent="0.25"/>
    <row r="438" s="123" customFormat="1" x14ac:dyDescent="0.25"/>
    <row r="439" s="123" customFormat="1" x14ac:dyDescent="0.25"/>
    <row r="440" s="123" customFormat="1" x14ac:dyDescent="0.25"/>
    <row r="441" s="123" customFormat="1" x14ac:dyDescent="0.25"/>
    <row r="442" s="123" customFormat="1" x14ac:dyDescent="0.25"/>
    <row r="443" s="123" customFormat="1" x14ac:dyDescent="0.25"/>
    <row r="444" s="123" customFormat="1" x14ac:dyDescent="0.25"/>
    <row r="445" s="123" customFormat="1" x14ac:dyDescent="0.25"/>
    <row r="446" s="123" customFormat="1" x14ac:dyDescent="0.25"/>
    <row r="447" s="123" customFormat="1" x14ac:dyDescent="0.25"/>
    <row r="448" s="123" customFormat="1" x14ac:dyDescent="0.25"/>
    <row r="449" s="123" customFormat="1" x14ac:dyDescent="0.25"/>
    <row r="450" s="123" customFormat="1" x14ac:dyDescent="0.25"/>
    <row r="451" s="123" customFormat="1" x14ac:dyDescent="0.25"/>
    <row r="452" s="123" customFormat="1" x14ac:dyDescent="0.25"/>
    <row r="453" s="123" customFormat="1" x14ac:dyDescent="0.25"/>
    <row r="454" s="123" customFormat="1" x14ac:dyDescent="0.25"/>
    <row r="455" s="123" customFormat="1" x14ac:dyDescent="0.25"/>
    <row r="456" s="123" customFormat="1" x14ac:dyDescent="0.25"/>
    <row r="457" s="123" customFormat="1" x14ac:dyDescent="0.25"/>
    <row r="458" s="123" customFormat="1" x14ac:dyDescent="0.25"/>
    <row r="459" s="123" customFormat="1" x14ac:dyDescent="0.25"/>
    <row r="460" s="123" customFormat="1" x14ac:dyDescent="0.25"/>
    <row r="461" s="123" customFormat="1" x14ac:dyDescent="0.25"/>
    <row r="462" s="123" customFormat="1" x14ac:dyDescent="0.25"/>
    <row r="463" s="123" customFormat="1" x14ac:dyDescent="0.25"/>
    <row r="464" s="123" customFormat="1" x14ac:dyDescent="0.25"/>
    <row r="465" s="123" customFormat="1" x14ac:dyDescent="0.25"/>
    <row r="466" s="123" customFormat="1" x14ac:dyDescent="0.25"/>
    <row r="467" s="123" customFormat="1" x14ac:dyDescent="0.25"/>
    <row r="468" s="123" customFormat="1" x14ac:dyDescent="0.25"/>
    <row r="469" s="123" customFormat="1" x14ac:dyDescent="0.25"/>
    <row r="470" s="123" customFormat="1" x14ac:dyDescent="0.25"/>
    <row r="471" s="123" customFormat="1" x14ac:dyDescent="0.25"/>
    <row r="472" s="123" customFormat="1" x14ac:dyDescent="0.25"/>
    <row r="473" s="123" customFormat="1" x14ac:dyDescent="0.25"/>
    <row r="474" s="123" customFormat="1" x14ac:dyDescent="0.25"/>
    <row r="475" s="123" customFormat="1" x14ac:dyDescent="0.25"/>
    <row r="476" s="123" customFormat="1" x14ac:dyDescent="0.25"/>
    <row r="477" s="123" customFormat="1" x14ac:dyDescent="0.25"/>
    <row r="478" s="123" customFormat="1" x14ac:dyDescent="0.25"/>
    <row r="479" s="123" customFormat="1" x14ac:dyDescent="0.25"/>
    <row r="480" s="123" customFormat="1" x14ac:dyDescent="0.25"/>
    <row r="481" s="123" customFormat="1" x14ac:dyDescent="0.25"/>
    <row r="482" s="123" customFormat="1" x14ac:dyDescent="0.25"/>
    <row r="483" s="123" customFormat="1" x14ac:dyDescent="0.25"/>
    <row r="484" s="123" customFormat="1" x14ac:dyDescent="0.25"/>
    <row r="485" s="123" customFormat="1" x14ac:dyDescent="0.25"/>
    <row r="486" s="123" customFormat="1" x14ac:dyDescent="0.25"/>
    <row r="487" s="123" customFormat="1" x14ac:dyDescent="0.25"/>
    <row r="488" s="123" customFormat="1" x14ac:dyDescent="0.25"/>
    <row r="489" s="123" customFormat="1" x14ac:dyDescent="0.25"/>
    <row r="490" s="123" customFormat="1" x14ac:dyDescent="0.25"/>
    <row r="491" s="123" customFormat="1" x14ac:dyDescent="0.25"/>
    <row r="492" s="123" customFormat="1" x14ac:dyDescent="0.25"/>
    <row r="493" s="123" customFormat="1" x14ac:dyDescent="0.25"/>
    <row r="494" s="123" customFormat="1" x14ac:dyDescent="0.25"/>
    <row r="495" s="123" customFormat="1" x14ac:dyDescent="0.25"/>
    <row r="496" s="123" customFormat="1" x14ac:dyDescent="0.25"/>
    <row r="497" s="123" customFormat="1" x14ac:dyDescent="0.25"/>
    <row r="498" s="123" customFormat="1" x14ac:dyDescent="0.25"/>
    <row r="499" s="123" customFormat="1" x14ac:dyDescent="0.25"/>
    <row r="500" s="123" customFormat="1" x14ac:dyDescent="0.25"/>
    <row r="501" s="123" customFormat="1" x14ac:dyDescent="0.25"/>
    <row r="502" s="123" customFormat="1" x14ac:dyDescent="0.25"/>
    <row r="503" s="123" customFormat="1" x14ac:dyDescent="0.25"/>
    <row r="504" s="123" customFormat="1" x14ac:dyDescent="0.25"/>
    <row r="505" s="123" customFormat="1" x14ac:dyDescent="0.25"/>
    <row r="506" s="123" customFormat="1" x14ac:dyDescent="0.25"/>
    <row r="507" s="123" customFormat="1" x14ac:dyDescent="0.25"/>
    <row r="508" s="123" customFormat="1" x14ac:dyDescent="0.25"/>
    <row r="509" s="123" customFormat="1" x14ac:dyDescent="0.25"/>
    <row r="510" s="123" customFormat="1" x14ac:dyDescent="0.25"/>
    <row r="511" s="123" customFormat="1" x14ac:dyDescent="0.25"/>
    <row r="512" s="123" customFormat="1" x14ac:dyDescent="0.25"/>
    <row r="513" s="123" customFormat="1" x14ac:dyDescent="0.25"/>
    <row r="514" s="123" customFormat="1" x14ac:dyDescent="0.25"/>
    <row r="515" s="123" customFormat="1" x14ac:dyDescent="0.25"/>
    <row r="516" s="123" customFormat="1" x14ac:dyDescent="0.25"/>
    <row r="517" s="123" customFormat="1" x14ac:dyDescent="0.25"/>
    <row r="518" s="123" customFormat="1" x14ac:dyDescent="0.25"/>
    <row r="519" s="123" customFormat="1" x14ac:dyDescent="0.25"/>
    <row r="520" s="123" customFormat="1" x14ac:dyDescent="0.25"/>
    <row r="521" s="123" customFormat="1" x14ac:dyDescent="0.25"/>
    <row r="522" s="123" customFormat="1" x14ac:dyDescent="0.25"/>
    <row r="523" s="123" customFormat="1" x14ac:dyDescent="0.25"/>
    <row r="524" s="123" customFormat="1" x14ac:dyDescent="0.25"/>
    <row r="525" s="123" customFormat="1" x14ac:dyDescent="0.25"/>
    <row r="526" s="123" customFormat="1" x14ac:dyDescent="0.25"/>
    <row r="527" s="123" customFormat="1" x14ac:dyDescent="0.25"/>
    <row r="528" s="123" customFormat="1" x14ac:dyDescent="0.25"/>
    <row r="529" s="123" customFormat="1" x14ac:dyDescent="0.25"/>
    <row r="530" s="123" customFormat="1" x14ac:dyDescent="0.25"/>
    <row r="531" s="123" customFormat="1" x14ac:dyDescent="0.25"/>
    <row r="532" s="123" customFormat="1" x14ac:dyDescent="0.25"/>
    <row r="533" s="123" customFormat="1" x14ac:dyDescent="0.25"/>
    <row r="534" s="123" customFormat="1" x14ac:dyDescent="0.25"/>
    <row r="535" s="123" customFormat="1" x14ac:dyDescent="0.25"/>
    <row r="536" s="123" customFormat="1" x14ac:dyDescent="0.25"/>
    <row r="537" s="123" customFormat="1" x14ac:dyDescent="0.25"/>
    <row r="538" s="123" customFormat="1" x14ac:dyDescent="0.25"/>
    <row r="539" s="123" customFormat="1" x14ac:dyDescent="0.25"/>
    <row r="540" s="123" customFormat="1" x14ac:dyDescent="0.25"/>
    <row r="541" s="123" customFormat="1" x14ac:dyDescent="0.25"/>
    <row r="542" s="123" customFormat="1" x14ac:dyDescent="0.25"/>
    <row r="543" s="123" customFormat="1" x14ac:dyDescent="0.25"/>
    <row r="544" s="123" customFormat="1" x14ac:dyDescent="0.25"/>
    <row r="545" s="123" customFormat="1" x14ac:dyDescent="0.25"/>
    <row r="546" s="123" customFormat="1" x14ac:dyDescent="0.25"/>
    <row r="547" s="123" customFormat="1" x14ac:dyDescent="0.25"/>
    <row r="548" s="123" customFormat="1" x14ac:dyDescent="0.25"/>
    <row r="549" s="123" customFormat="1" x14ac:dyDescent="0.25"/>
    <row r="550" s="123" customFormat="1" x14ac:dyDescent="0.25"/>
    <row r="551" s="123" customFormat="1" x14ac:dyDescent="0.25"/>
    <row r="552" s="123" customFormat="1" x14ac:dyDescent="0.25"/>
    <row r="553" s="123" customFormat="1" x14ac:dyDescent="0.25"/>
    <row r="554" s="123" customFormat="1" x14ac:dyDescent="0.25"/>
    <row r="555" s="123" customFormat="1" x14ac:dyDescent="0.25"/>
    <row r="556" s="123" customFormat="1" x14ac:dyDescent="0.25"/>
    <row r="557" s="123" customFormat="1" x14ac:dyDescent="0.25"/>
    <row r="558" s="123" customFormat="1" x14ac:dyDescent="0.25"/>
    <row r="559" s="123" customFormat="1" x14ac:dyDescent="0.25"/>
    <row r="560" s="123" customFormat="1" x14ac:dyDescent="0.25"/>
    <row r="561" s="123" customFormat="1" x14ac:dyDescent="0.25"/>
    <row r="562" s="123" customFormat="1" x14ac:dyDescent="0.25"/>
    <row r="563" s="123" customFormat="1" x14ac:dyDescent="0.25"/>
    <row r="564" s="123" customFormat="1" x14ac:dyDescent="0.25"/>
    <row r="565" s="123" customFormat="1" x14ac:dyDescent="0.25"/>
    <row r="566" s="123" customFormat="1" x14ac:dyDescent="0.25"/>
    <row r="567" s="123" customFormat="1" x14ac:dyDescent="0.25"/>
    <row r="568" s="123" customFormat="1" x14ac:dyDescent="0.25"/>
    <row r="569" s="123" customFormat="1" x14ac:dyDescent="0.25"/>
    <row r="570" s="123" customFormat="1" x14ac:dyDescent="0.25"/>
    <row r="571" s="123" customFormat="1" x14ac:dyDescent="0.25"/>
    <row r="572" s="123" customFormat="1" x14ac:dyDescent="0.25"/>
    <row r="573" s="123" customFormat="1" x14ac:dyDescent="0.25"/>
    <row r="574" s="123" customFormat="1" x14ac:dyDescent="0.25"/>
    <row r="575" s="123" customFormat="1" x14ac:dyDescent="0.25"/>
    <row r="576" s="123" customFormat="1" x14ac:dyDescent="0.25"/>
    <row r="577" s="123" customFormat="1" x14ac:dyDescent="0.25"/>
    <row r="578" s="123" customFormat="1" x14ac:dyDescent="0.25"/>
    <row r="579" s="123" customFormat="1" x14ac:dyDescent="0.25"/>
    <row r="580" s="123" customFormat="1" x14ac:dyDescent="0.25"/>
    <row r="581" s="123" customFormat="1" x14ac:dyDescent="0.25"/>
    <row r="582" s="123" customFormat="1" x14ac:dyDescent="0.25"/>
    <row r="583" s="123" customFormat="1" x14ac:dyDescent="0.25"/>
    <row r="584" s="123" customFormat="1" x14ac:dyDescent="0.25"/>
    <row r="585" s="123" customFormat="1" x14ac:dyDescent="0.25"/>
    <row r="586" s="123" customFormat="1" x14ac:dyDescent="0.25"/>
    <row r="587" s="123" customFormat="1" x14ac:dyDescent="0.25"/>
    <row r="588" s="123" customFormat="1" x14ac:dyDescent="0.25"/>
    <row r="589" s="123" customFormat="1" x14ac:dyDescent="0.25"/>
    <row r="590" s="123" customFormat="1" x14ac:dyDescent="0.25"/>
    <row r="591" s="123" customFormat="1" x14ac:dyDescent="0.25"/>
    <row r="592" s="123" customFormat="1" x14ac:dyDescent="0.25"/>
    <row r="593" s="123" customFormat="1" x14ac:dyDescent="0.25"/>
    <row r="594" s="123" customFormat="1" x14ac:dyDescent="0.25"/>
    <row r="595" s="123" customFormat="1" x14ac:dyDescent="0.25"/>
    <row r="596" s="123" customFormat="1" x14ac:dyDescent="0.25"/>
    <row r="597" s="123" customFormat="1" x14ac:dyDescent="0.25"/>
    <row r="598" s="123" customFormat="1" x14ac:dyDescent="0.25"/>
    <row r="599" s="123" customFormat="1" x14ac:dyDescent="0.25"/>
    <row r="600" s="123" customFormat="1" x14ac:dyDescent="0.25"/>
    <row r="601" s="123" customFormat="1" x14ac:dyDescent="0.25"/>
    <row r="602" s="123" customFormat="1" x14ac:dyDescent="0.25"/>
    <row r="603" s="123" customFormat="1" x14ac:dyDescent="0.25"/>
    <row r="604" s="123" customFormat="1" x14ac:dyDescent="0.25"/>
    <row r="605" s="123" customFormat="1" x14ac:dyDescent="0.25"/>
    <row r="606" s="123" customFormat="1" x14ac:dyDescent="0.25"/>
    <row r="607" s="123" customFormat="1" x14ac:dyDescent="0.25"/>
    <row r="608" s="123" customFormat="1" x14ac:dyDescent="0.25"/>
    <row r="609" s="123" customFormat="1" x14ac:dyDescent="0.25"/>
    <row r="610" s="123" customFormat="1" x14ac:dyDescent="0.25"/>
    <row r="611" s="123" customFormat="1" x14ac:dyDescent="0.25"/>
    <row r="612" s="123" customFormat="1" x14ac:dyDescent="0.25"/>
    <row r="613" s="123" customFormat="1" x14ac:dyDescent="0.25"/>
    <row r="614" s="123" customFormat="1" x14ac:dyDescent="0.25"/>
    <row r="615" s="123" customFormat="1" x14ac:dyDescent="0.25"/>
    <row r="616" s="123" customFormat="1" x14ac:dyDescent="0.25"/>
    <row r="617" s="123" customFormat="1" x14ac:dyDescent="0.25"/>
    <row r="618" s="123" customFormat="1" x14ac:dyDescent="0.25"/>
    <row r="619" s="123" customFormat="1" x14ac:dyDescent="0.25"/>
    <row r="620" s="123" customFormat="1" x14ac:dyDescent="0.25"/>
    <row r="621" s="123" customFormat="1" x14ac:dyDescent="0.25"/>
    <row r="622" s="123" customFormat="1" x14ac:dyDescent="0.25"/>
    <row r="623" s="123" customFormat="1" x14ac:dyDescent="0.25"/>
    <row r="624" s="123" customFormat="1" x14ac:dyDescent="0.25"/>
    <row r="625" s="123" customFormat="1" x14ac:dyDescent="0.25"/>
    <row r="626" s="123" customFormat="1" x14ac:dyDescent="0.25"/>
    <row r="627" s="123" customFormat="1" x14ac:dyDescent="0.25"/>
    <row r="628" s="123" customFormat="1" x14ac:dyDescent="0.25"/>
    <row r="629" s="123" customFormat="1" x14ac:dyDescent="0.25"/>
    <row r="630" s="123" customFormat="1" x14ac:dyDescent="0.25"/>
    <row r="631" s="123" customFormat="1" x14ac:dyDescent="0.25"/>
    <row r="632" s="123" customFormat="1" x14ac:dyDescent="0.25"/>
    <row r="633" s="123" customFormat="1" x14ac:dyDescent="0.25"/>
    <row r="634" s="123" customFormat="1" x14ac:dyDescent="0.25"/>
    <row r="635" s="123" customFormat="1" x14ac:dyDescent="0.25"/>
    <row r="636" s="123" customFormat="1" x14ac:dyDescent="0.25"/>
    <row r="637" s="123" customFormat="1" x14ac:dyDescent="0.25"/>
    <row r="638" s="123" customFormat="1" x14ac:dyDescent="0.25"/>
    <row r="639" s="123" customFormat="1" x14ac:dyDescent="0.25"/>
    <row r="640" s="123" customFormat="1" x14ac:dyDescent="0.25"/>
    <row r="641" s="123" customFormat="1" x14ac:dyDescent="0.25"/>
    <row r="642" s="123" customFormat="1" x14ac:dyDescent="0.25"/>
    <row r="643" s="123" customFormat="1" x14ac:dyDescent="0.25"/>
    <row r="644" s="123" customFormat="1" x14ac:dyDescent="0.25"/>
    <row r="645" s="123" customFormat="1" x14ac:dyDescent="0.25"/>
    <row r="646" s="123" customFormat="1" x14ac:dyDescent="0.25"/>
    <row r="647" s="123" customFormat="1" x14ac:dyDescent="0.25"/>
    <row r="648" s="123" customFormat="1" x14ac:dyDescent="0.25"/>
    <row r="649" s="123" customFormat="1" x14ac:dyDescent="0.25"/>
    <row r="650" s="123" customFormat="1" x14ac:dyDescent="0.25"/>
    <row r="651" s="123" customFormat="1" x14ac:dyDescent="0.25"/>
    <row r="652" s="123" customFormat="1" x14ac:dyDescent="0.25"/>
    <row r="653" s="123" customFormat="1" x14ac:dyDescent="0.25"/>
    <row r="654" s="123" customFormat="1" x14ac:dyDescent="0.25"/>
    <row r="655" s="123" customFormat="1" x14ac:dyDescent="0.25"/>
    <row r="656" s="123" customFormat="1" x14ac:dyDescent="0.25"/>
    <row r="657" s="123" customFormat="1" x14ac:dyDescent="0.25"/>
    <row r="658" s="123" customFormat="1" x14ac:dyDescent="0.25"/>
    <row r="659" s="123" customFormat="1" x14ac:dyDescent="0.25"/>
    <row r="660" s="123" customFormat="1" x14ac:dyDescent="0.25"/>
    <row r="661" s="123" customFormat="1" x14ac:dyDescent="0.25"/>
    <row r="662" s="123" customFormat="1" x14ac:dyDescent="0.25"/>
    <row r="663" s="123" customFormat="1" x14ac:dyDescent="0.25"/>
    <row r="664" s="123" customFormat="1" x14ac:dyDescent="0.25"/>
    <row r="665" s="123" customFormat="1" x14ac:dyDescent="0.25"/>
    <row r="666" s="123" customFormat="1" x14ac:dyDescent="0.25"/>
    <row r="667" s="123" customFormat="1" x14ac:dyDescent="0.25"/>
    <row r="668" s="123" customFormat="1" x14ac:dyDescent="0.25"/>
    <row r="669" s="123" customFormat="1" x14ac:dyDescent="0.25"/>
    <row r="670" s="123" customFormat="1" x14ac:dyDescent="0.25"/>
    <row r="671" s="123" customFormat="1" x14ac:dyDescent="0.25"/>
    <row r="672" s="123" customFormat="1" x14ac:dyDescent="0.25"/>
    <row r="673" s="123" customFormat="1" x14ac:dyDescent="0.25"/>
    <row r="674" s="123" customFormat="1" x14ac:dyDescent="0.25"/>
    <row r="675" s="123" customFormat="1" x14ac:dyDescent="0.25"/>
    <row r="676" s="123" customFormat="1" x14ac:dyDescent="0.25"/>
    <row r="677" s="123" customFormat="1" x14ac:dyDescent="0.25"/>
    <row r="678" s="123" customFormat="1" x14ac:dyDescent="0.25"/>
    <row r="679" s="123" customFormat="1" x14ac:dyDescent="0.25"/>
    <row r="680" s="123" customFormat="1" x14ac:dyDescent="0.25"/>
    <row r="681" s="123" customFormat="1" x14ac:dyDescent="0.25"/>
    <row r="682" s="123" customFormat="1" x14ac:dyDescent="0.25"/>
    <row r="683" s="123" customFormat="1" x14ac:dyDescent="0.25"/>
    <row r="684" s="123" customFormat="1" x14ac:dyDescent="0.25"/>
    <row r="685" s="123" customFormat="1" x14ac:dyDescent="0.25"/>
    <row r="686" s="123" customFormat="1" x14ac:dyDescent="0.25"/>
    <row r="687" s="123" customFormat="1" x14ac:dyDescent="0.25"/>
    <row r="688" s="123" customFormat="1" x14ac:dyDescent="0.25"/>
    <row r="689" s="123" customFormat="1" x14ac:dyDescent="0.25"/>
    <row r="690" s="123" customFormat="1" x14ac:dyDescent="0.25"/>
    <row r="691" s="123" customFormat="1" x14ac:dyDescent="0.25"/>
    <row r="692" s="123" customFormat="1" x14ac:dyDescent="0.25"/>
    <row r="693" s="123" customFormat="1" x14ac:dyDescent="0.25"/>
    <row r="694" s="123" customFormat="1" x14ac:dyDescent="0.25"/>
    <row r="695" s="123" customFormat="1" x14ac:dyDescent="0.25"/>
    <row r="696" s="123" customFormat="1" x14ac:dyDescent="0.25"/>
    <row r="697" s="123" customFormat="1" x14ac:dyDescent="0.25"/>
    <row r="698" s="123" customFormat="1" x14ac:dyDescent="0.25"/>
    <row r="699" s="123" customFormat="1" x14ac:dyDescent="0.25"/>
    <row r="700" s="123" customFormat="1" x14ac:dyDescent="0.25"/>
    <row r="701" s="123" customFormat="1" x14ac:dyDescent="0.25"/>
    <row r="702" s="123" customFormat="1" x14ac:dyDescent="0.25"/>
    <row r="703" s="123" customFormat="1" x14ac:dyDescent="0.25"/>
    <row r="704" s="123" customFormat="1" x14ac:dyDescent="0.25"/>
    <row r="705" s="123" customFormat="1" x14ac:dyDescent="0.25"/>
    <row r="706" s="123" customFormat="1" x14ac:dyDescent="0.25"/>
    <row r="707" s="123" customFormat="1" x14ac:dyDescent="0.25"/>
    <row r="708" s="123" customFormat="1" x14ac:dyDescent="0.25"/>
    <row r="709" s="123" customFormat="1" x14ac:dyDescent="0.25"/>
    <row r="710" s="123" customFormat="1" x14ac:dyDescent="0.25"/>
    <row r="711" s="123" customFormat="1" x14ac:dyDescent="0.25"/>
    <row r="712" s="123" customFormat="1" x14ac:dyDescent="0.25"/>
    <row r="713" s="123" customFormat="1" x14ac:dyDescent="0.25"/>
    <row r="714" s="123" customFormat="1" x14ac:dyDescent="0.25"/>
    <row r="715" s="123" customFormat="1" x14ac:dyDescent="0.25"/>
    <row r="716" s="123" customFormat="1" x14ac:dyDescent="0.25"/>
    <row r="717" s="123" customFormat="1" x14ac:dyDescent="0.25"/>
    <row r="718" s="123" customFormat="1" x14ac:dyDescent="0.25"/>
    <row r="719" s="123" customFormat="1" x14ac:dyDescent="0.25"/>
    <row r="720" s="123" customFormat="1" x14ac:dyDescent="0.25"/>
    <row r="721" s="123" customFormat="1" x14ac:dyDescent="0.25"/>
    <row r="722" s="123" customFormat="1" x14ac:dyDescent="0.25"/>
    <row r="723" s="123" customFormat="1" x14ac:dyDescent="0.25"/>
    <row r="724" s="123" customFormat="1" x14ac:dyDescent="0.25"/>
    <row r="725" s="123" customFormat="1" x14ac:dyDescent="0.25"/>
    <row r="726" s="123" customFormat="1" x14ac:dyDescent="0.25"/>
    <row r="727" s="123" customFormat="1" x14ac:dyDescent="0.25"/>
    <row r="728" s="123" customFormat="1" x14ac:dyDescent="0.25"/>
    <row r="729" s="123" customFormat="1" x14ac:dyDescent="0.25"/>
    <row r="730" s="123" customFormat="1" x14ac:dyDescent="0.25"/>
    <row r="731" s="123" customFormat="1" x14ac:dyDescent="0.25"/>
    <row r="732" s="123" customFormat="1" x14ac:dyDescent="0.25"/>
    <row r="733" s="123" customFormat="1" x14ac:dyDescent="0.25"/>
    <row r="734" s="123" customFormat="1" x14ac:dyDescent="0.25"/>
    <row r="735" s="123" customFormat="1" x14ac:dyDescent="0.25"/>
    <row r="736" s="123" customFormat="1" x14ac:dyDescent="0.25"/>
    <row r="737" s="123" customFormat="1" x14ac:dyDescent="0.25"/>
    <row r="738" s="123" customFormat="1" x14ac:dyDescent="0.25"/>
    <row r="739" s="123" customFormat="1" x14ac:dyDescent="0.25"/>
    <row r="740" s="123" customFormat="1" x14ac:dyDescent="0.25"/>
    <row r="741" s="123" customFormat="1" x14ac:dyDescent="0.25"/>
    <row r="742" s="123" customFormat="1" x14ac:dyDescent="0.25"/>
    <row r="743" s="123" customFormat="1" x14ac:dyDescent="0.25"/>
    <row r="744" s="123" customFormat="1" x14ac:dyDescent="0.25"/>
    <row r="745" s="123" customFormat="1" x14ac:dyDescent="0.25"/>
    <row r="746" s="123" customFormat="1" x14ac:dyDescent="0.25"/>
    <row r="747" s="123" customFormat="1" x14ac:dyDescent="0.25"/>
    <row r="748" s="123" customFormat="1" x14ac:dyDescent="0.25"/>
    <row r="749" s="123" customFormat="1" x14ac:dyDescent="0.25"/>
    <row r="750" s="123" customFormat="1" x14ac:dyDescent="0.25"/>
    <row r="751" s="123" customFormat="1" x14ac:dyDescent="0.25"/>
    <row r="752" s="123" customFormat="1" x14ac:dyDescent="0.25"/>
    <row r="753" s="123" customFormat="1" x14ac:dyDescent="0.25"/>
    <row r="754" s="123" customFormat="1" x14ac:dyDescent="0.25"/>
    <row r="755" s="123" customFormat="1" x14ac:dyDescent="0.25"/>
    <row r="756" s="123" customFormat="1" x14ac:dyDescent="0.25"/>
    <row r="757" s="123" customFormat="1" x14ac:dyDescent="0.25"/>
    <row r="758" s="123" customFormat="1" x14ac:dyDescent="0.25"/>
    <row r="759" s="123" customFormat="1" x14ac:dyDescent="0.25"/>
    <row r="760" s="123" customFormat="1" x14ac:dyDescent="0.25"/>
    <row r="761" s="123" customFormat="1" x14ac:dyDescent="0.25"/>
    <row r="762" s="123" customFormat="1" x14ac:dyDescent="0.25"/>
    <row r="763" s="123" customFormat="1" x14ac:dyDescent="0.25"/>
    <row r="764" s="123" customFormat="1" x14ac:dyDescent="0.25"/>
    <row r="765" s="123" customFormat="1" x14ac:dyDescent="0.25"/>
    <row r="766" s="123" customFormat="1" x14ac:dyDescent="0.25"/>
    <row r="767" s="123" customFormat="1" x14ac:dyDescent="0.25"/>
    <row r="768" s="123" customFormat="1" x14ac:dyDescent="0.25"/>
    <row r="769" s="123" customFormat="1" x14ac:dyDescent="0.25"/>
    <row r="770" s="123" customFormat="1" x14ac:dyDescent="0.25"/>
    <row r="771" s="123" customFormat="1" x14ac:dyDescent="0.25"/>
    <row r="772" s="123" customFormat="1" x14ac:dyDescent="0.25"/>
    <row r="773" s="123" customFormat="1" x14ac:dyDescent="0.25"/>
    <row r="774" s="123" customFormat="1" x14ac:dyDescent="0.25"/>
    <row r="775" s="123" customFormat="1" x14ac:dyDescent="0.25"/>
    <row r="776" s="123" customFormat="1" x14ac:dyDescent="0.25"/>
    <row r="777" s="123" customFormat="1" x14ac:dyDescent="0.25"/>
    <row r="778" s="123" customFormat="1" x14ac:dyDescent="0.25"/>
    <row r="779" s="123" customFormat="1" x14ac:dyDescent="0.25"/>
    <row r="780" s="123" customFormat="1" x14ac:dyDescent="0.25"/>
    <row r="781" s="123" customFormat="1" x14ac:dyDescent="0.25"/>
    <row r="782" s="123" customFormat="1" x14ac:dyDescent="0.25"/>
    <row r="783" s="123" customFormat="1" x14ac:dyDescent="0.25"/>
    <row r="784" s="123" customFormat="1" x14ac:dyDescent="0.25"/>
    <row r="785" s="123" customFormat="1" x14ac:dyDescent="0.25"/>
    <row r="786" s="123" customFormat="1" x14ac:dyDescent="0.25"/>
    <row r="787" s="123" customFormat="1" x14ac:dyDescent="0.25"/>
    <row r="788" s="123" customFormat="1" x14ac:dyDescent="0.25"/>
    <row r="789" s="123" customFormat="1" x14ac:dyDescent="0.25"/>
    <row r="790" s="123" customFormat="1" x14ac:dyDescent="0.25"/>
    <row r="791" s="123" customFormat="1" x14ac:dyDescent="0.25"/>
    <row r="792" s="123" customFormat="1" x14ac:dyDescent="0.25"/>
    <row r="793" s="123" customFormat="1" x14ac:dyDescent="0.25"/>
    <row r="794" s="123" customFormat="1" x14ac:dyDescent="0.25"/>
    <row r="795" s="123" customFormat="1" x14ac:dyDescent="0.25"/>
    <row r="796" s="123" customFormat="1" x14ac:dyDescent="0.25"/>
    <row r="797" s="123" customFormat="1" x14ac:dyDescent="0.25"/>
    <row r="798" s="123" customFormat="1" x14ac:dyDescent="0.25"/>
    <row r="799" s="123" customFormat="1" x14ac:dyDescent="0.25"/>
    <row r="800" s="123" customFormat="1" x14ac:dyDescent="0.25"/>
    <row r="801" s="123" customFormat="1" x14ac:dyDescent="0.25"/>
    <row r="802" s="123" customFormat="1" x14ac:dyDescent="0.25"/>
    <row r="803" s="123" customFormat="1" x14ac:dyDescent="0.25"/>
    <row r="804" s="123" customFormat="1" x14ac:dyDescent="0.25"/>
    <row r="805" s="123" customFormat="1" x14ac:dyDescent="0.25"/>
    <row r="806" s="123" customFormat="1" x14ac:dyDescent="0.25"/>
    <row r="807" s="123" customFormat="1" x14ac:dyDescent="0.25"/>
    <row r="808" s="123" customFormat="1" x14ac:dyDescent="0.25"/>
    <row r="809" s="123" customFormat="1" x14ac:dyDescent="0.25"/>
    <row r="810" s="123" customFormat="1" x14ac:dyDescent="0.25"/>
    <row r="811" s="123" customFormat="1" x14ac:dyDescent="0.25"/>
    <row r="812" s="123" customFormat="1" x14ac:dyDescent="0.25"/>
    <row r="813" s="123" customFormat="1" x14ac:dyDescent="0.25"/>
    <row r="814" s="123" customFormat="1" x14ac:dyDescent="0.25"/>
    <row r="815" s="123" customFormat="1" x14ac:dyDescent="0.25"/>
    <row r="816" s="123" customFormat="1" x14ac:dyDescent="0.25"/>
    <row r="817" s="123" customFormat="1" x14ac:dyDescent="0.25"/>
    <row r="818" s="123" customFormat="1" x14ac:dyDescent="0.25"/>
    <row r="819" s="123" customFormat="1" x14ac:dyDescent="0.25"/>
    <row r="820" s="123" customFormat="1" x14ac:dyDescent="0.25"/>
    <row r="821" s="123" customFormat="1" x14ac:dyDescent="0.25"/>
    <row r="822" s="123" customFormat="1" x14ac:dyDescent="0.25"/>
    <row r="823" s="123" customFormat="1" x14ac:dyDescent="0.25"/>
    <row r="824" s="123" customFormat="1" x14ac:dyDescent="0.25"/>
    <row r="825" s="123" customFormat="1" x14ac:dyDescent="0.25"/>
    <row r="826" s="123" customFormat="1" x14ac:dyDescent="0.25"/>
    <row r="827" s="123" customFormat="1" x14ac:dyDescent="0.25"/>
    <row r="828" s="123" customFormat="1" x14ac:dyDescent="0.25"/>
    <row r="829" s="123" customFormat="1" x14ac:dyDescent="0.25"/>
    <row r="830" s="123" customFormat="1" x14ac:dyDescent="0.25"/>
    <row r="831" s="123" customFormat="1" x14ac:dyDescent="0.25"/>
    <row r="832" s="123" customFormat="1" x14ac:dyDescent="0.25"/>
    <row r="833" s="123" customFormat="1" x14ac:dyDescent="0.25"/>
    <row r="834" s="123" customFormat="1" x14ac:dyDescent="0.25"/>
    <row r="835" s="123" customFormat="1" x14ac:dyDescent="0.25"/>
    <row r="836" s="123" customFormat="1" x14ac:dyDescent="0.25"/>
    <row r="837" s="123" customFormat="1" x14ac:dyDescent="0.25"/>
    <row r="838" s="123" customFormat="1" x14ac:dyDescent="0.25"/>
    <row r="839" s="123" customFormat="1" x14ac:dyDescent="0.25"/>
    <row r="840" s="123" customFormat="1" x14ac:dyDescent="0.25"/>
    <row r="841" s="123" customFormat="1" x14ac:dyDescent="0.25"/>
    <row r="842" s="123" customFormat="1" x14ac:dyDescent="0.25"/>
    <row r="843" s="123" customFormat="1" x14ac:dyDescent="0.25"/>
    <row r="844" s="123" customFormat="1" x14ac:dyDescent="0.25"/>
    <row r="845" s="123" customFormat="1" x14ac:dyDescent="0.25"/>
    <row r="846" s="123" customFormat="1" x14ac:dyDescent="0.25"/>
    <row r="847" s="123" customFormat="1" x14ac:dyDescent="0.25"/>
    <row r="848" s="123" customFormat="1" x14ac:dyDescent="0.25"/>
    <row r="849" s="123" customFormat="1" x14ac:dyDescent="0.25"/>
    <row r="850" s="123" customFormat="1" x14ac:dyDescent="0.25"/>
    <row r="851" s="123" customFormat="1" x14ac:dyDescent="0.25"/>
    <row r="852" s="123" customFormat="1" x14ac:dyDescent="0.25"/>
    <row r="853" s="123" customFormat="1" x14ac:dyDescent="0.25"/>
    <row r="854" s="123" customFormat="1" x14ac:dyDescent="0.25"/>
    <row r="855" s="123" customFormat="1" x14ac:dyDescent="0.25"/>
    <row r="856" s="123" customFormat="1" x14ac:dyDescent="0.25"/>
  </sheetData>
  <sheetProtection formatRows="0" selectLockedCells="1"/>
  <mergeCells count="1">
    <mergeCell ref="B2:C2"/>
  </mergeCells>
  <pageMargins left="0.59055118110236227" right="0.5" top="0.74803149606299213" bottom="0.74803149606299213" header="0.31496062992125984" footer="0.31496062992125984"/>
  <pageSetup paperSize="9" orientation="portrait" r:id="rId1"/>
  <headerFooter>
    <oddFooter>&amp;R&amp;"Verdana,Cursiva"&amp;8Dirección General de Cultura-Institución Príncipe de Viana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4" tint="0.59999389629810485"/>
  </sheetPr>
  <dimension ref="B2:T66"/>
  <sheetViews>
    <sheetView showGridLines="0" zoomScaleNormal="100" workbookViewId="0">
      <selection activeCell="C8" sqref="C8:E8"/>
    </sheetView>
  </sheetViews>
  <sheetFormatPr baseColWidth="10" defaultColWidth="11.42578125" defaultRowHeight="12.75" x14ac:dyDescent="0.2"/>
  <cols>
    <col min="1" max="1" width="3.7109375" style="1" customWidth="1"/>
    <col min="2" max="2" width="4.42578125" style="1" customWidth="1"/>
    <col min="3" max="3" width="79.85546875" style="1" customWidth="1"/>
    <col min="4" max="4" width="11" style="1" customWidth="1"/>
    <col min="5" max="5" width="16.140625" style="1" customWidth="1"/>
    <col min="6" max="6" width="16" style="1" customWidth="1"/>
    <col min="7" max="7" width="4" style="1" customWidth="1"/>
    <col min="8" max="8" width="12.85546875" style="1" customWidth="1"/>
    <col min="9" max="9" width="5.140625" style="1" customWidth="1"/>
    <col min="10" max="16384" width="11.42578125" style="1"/>
  </cols>
  <sheetData>
    <row r="2" spans="2:20" ht="15.75" x14ac:dyDescent="0.2">
      <c r="B2" s="137"/>
      <c r="C2" s="138"/>
      <c r="D2" s="138"/>
      <c r="E2" s="138"/>
      <c r="F2" s="138"/>
      <c r="G2" s="139"/>
    </row>
    <row r="3" spans="2:20" ht="58.5" customHeight="1" x14ac:dyDescent="0.2">
      <c r="B3" s="140"/>
      <c r="C3" s="551" t="s">
        <v>312</v>
      </c>
      <c r="D3" s="552"/>
      <c r="E3" s="552"/>
      <c r="F3" s="519"/>
      <c r="G3" s="141"/>
    </row>
    <row r="4" spans="2:20" ht="15.75" x14ac:dyDescent="0.2">
      <c r="B4" s="140"/>
      <c r="C4" s="108"/>
      <c r="D4" s="108"/>
      <c r="E4" s="108"/>
      <c r="F4" s="108"/>
      <c r="G4" s="141"/>
      <c r="T4" s="2" t="s">
        <v>144</v>
      </c>
    </row>
    <row r="5" spans="2:20" ht="15.75" x14ac:dyDescent="0.2">
      <c r="B5" s="140"/>
      <c r="C5" s="108"/>
      <c r="D5" s="108"/>
      <c r="E5" s="108"/>
      <c r="F5" s="108"/>
      <c r="G5" s="141"/>
      <c r="T5" s="2" t="s">
        <v>145</v>
      </c>
    </row>
    <row r="6" spans="2:20" ht="30" customHeight="1" x14ac:dyDescent="0.2">
      <c r="B6" s="140"/>
      <c r="C6" s="548" t="s">
        <v>99</v>
      </c>
      <c r="D6" s="549"/>
      <c r="E6" s="549"/>
      <c r="F6" s="550"/>
      <c r="G6" s="141"/>
      <c r="T6" s="2"/>
    </row>
    <row r="7" spans="2:20" ht="15.75" x14ac:dyDescent="0.2">
      <c r="B7" s="140"/>
      <c r="C7" s="553" t="s">
        <v>12</v>
      </c>
      <c r="D7" s="554"/>
      <c r="E7" s="555"/>
      <c r="F7" s="128" t="s">
        <v>13</v>
      </c>
      <c r="G7" s="141"/>
      <c r="T7" s="2"/>
    </row>
    <row r="8" spans="2:20" ht="15.75" x14ac:dyDescent="0.2">
      <c r="B8" s="140"/>
      <c r="C8" s="520"/>
      <c r="D8" s="521"/>
      <c r="E8" s="522"/>
      <c r="F8" s="148"/>
      <c r="G8" s="141"/>
      <c r="T8" s="2"/>
    </row>
    <row r="9" spans="2:20" ht="15.75" x14ac:dyDescent="0.2">
      <c r="B9" s="140"/>
      <c r="C9" s="520"/>
      <c r="D9" s="521"/>
      <c r="E9" s="522"/>
      <c r="F9" s="148"/>
      <c r="G9" s="141"/>
      <c r="T9" s="2"/>
    </row>
    <row r="10" spans="2:20" ht="15.75" x14ac:dyDescent="0.2">
      <c r="B10" s="140"/>
      <c r="C10" s="520"/>
      <c r="D10" s="521"/>
      <c r="E10" s="522"/>
      <c r="F10" s="148"/>
      <c r="G10" s="141"/>
      <c r="T10" s="2"/>
    </row>
    <row r="11" spans="2:20" ht="15.75" x14ac:dyDescent="0.25">
      <c r="B11" s="140"/>
      <c r="C11" s="526" t="s">
        <v>14</v>
      </c>
      <c r="D11" s="527"/>
      <c r="E11" s="528"/>
      <c r="F11" s="3">
        <f>SUM(F8:F10)</f>
        <v>0</v>
      </c>
      <c r="G11" s="141"/>
      <c r="T11" s="2"/>
    </row>
    <row r="12" spans="2:20" ht="15.75" x14ac:dyDescent="0.2">
      <c r="B12" s="140"/>
      <c r="C12" s="108"/>
      <c r="D12" s="108"/>
      <c r="E12" s="108"/>
      <c r="F12" s="108"/>
      <c r="G12" s="141"/>
      <c r="T12" s="2"/>
    </row>
    <row r="13" spans="2:20" ht="27" customHeight="1" x14ac:dyDescent="0.2">
      <c r="B13" s="140"/>
      <c r="C13" s="548" t="s">
        <v>26</v>
      </c>
      <c r="D13" s="549"/>
      <c r="E13" s="549"/>
      <c r="F13" s="550"/>
      <c r="G13" s="141"/>
      <c r="T13" s="2"/>
    </row>
    <row r="14" spans="2:20" ht="15.75" x14ac:dyDescent="0.2">
      <c r="B14" s="140"/>
      <c r="C14" s="529" t="s">
        <v>15</v>
      </c>
      <c r="D14" s="530"/>
      <c r="E14" s="531"/>
      <c r="F14" s="128" t="s">
        <v>13</v>
      </c>
      <c r="G14" s="141"/>
      <c r="T14" s="2"/>
    </row>
    <row r="15" spans="2:20" ht="15.75" x14ac:dyDescent="0.2">
      <c r="B15" s="140"/>
      <c r="C15" s="520"/>
      <c r="D15" s="521"/>
      <c r="E15" s="522"/>
      <c r="F15" s="149"/>
      <c r="G15" s="141"/>
      <c r="T15" s="2"/>
    </row>
    <row r="16" spans="2:20" ht="15.75" x14ac:dyDescent="0.2">
      <c r="B16" s="140"/>
      <c r="C16" s="520"/>
      <c r="D16" s="521"/>
      <c r="E16" s="522"/>
      <c r="F16" s="149"/>
      <c r="G16" s="141"/>
      <c r="T16" s="2"/>
    </row>
    <row r="17" spans="2:20" ht="15.75" x14ac:dyDescent="0.2">
      <c r="B17" s="140"/>
      <c r="C17" s="520"/>
      <c r="D17" s="521"/>
      <c r="E17" s="522"/>
      <c r="F17" s="149"/>
      <c r="G17" s="141"/>
      <c r="T17" s="2"/>
    </row>
    <row r="18" spans="2:20" ht="15.75" x14ac:dyDescent="0.2">
      <c r="B18" s="140"/>
      <c r="C18" s="520"/>
      <c r="D18" s="521"/>
      <c r="E18" s="522"/>
      <c r="F18" s="149"/>
      <c r="G18" s="141"/>
      <c r="T18" s="2"/>
    </row>
    <row r="19" spans="2:20" ht="15.75" x14ac:dyDescent="0.2">
      <c r="B19" s="140"/>
      <c r="C19" s="520"/>
      <c r="D19" s="521"/>
      <c r="E19" s="522"/>
      <c r="F19" s="149"/>
      <c r="G19" s="141"/>
      <c r="T19" s="2"/>
    </row>
    <row r="20" spans="2:20" ht="15.75" x14ac:dyDescent="0.25">
      <c r="B20" s="140"/>
      <c r="C20" s="526" t="s">
        <v>14</v>
      </c>
      <c r="D20" s="527"/>
      <c r="E20" s="528"/>
      <c r="F20" s="3">
        <f>SUM(F15:F19)</f>
        <v>0</v>
      </c>
      <c r="G20" s="141"/>
      <c r="T20" s="2"/>
    </row>
    <row r="21" spans="2:20" ht="15.75" x14ac:dyDescent="0.2">
      <c r="B21" s="140"/>
      <c r="C21" s="108"/>
      <c r="D21" s="108"/>
      <c r="E21" s="108"/>
      <c r="F21" s="108"/>
      <c r="G21" s="141"/>
      <c r="T21" s="2"/>
    </row>
    <row r="22" spans="2:20" ht="43.15" customHeight="1" x14ac:dyDescent="0.3">
      <c r="B22" s="140"/>
      <c r="C22" s="548" t="s">
        <v>16</v>
      </c>
      <c r="D22" s="549"/>
      <c r="E22" s="549"/>
      <c r="F22" s="550"/>
      <c r="G22" s="141"/>
      <c r="T22" s="4"/>
    </row>
    <row r="23" spans="2:20" ht="14.45" customHeight="1" x14ac:dyDescent="0.3">
      <c r="B23" s="140"/>
      <c r="C23" s="545" t="s">
        <v>17</v>
      </c>
      <c r="D23" s="546"/>
      <c r="E23" s="547"/>
      <c r="F23" s="150"/>
      <c r="G23" s="141"/>
      <c r="T23" s="4"/>
    </row>
    <row r="24" spans="2:20" ht="25.15" customHeight="1" x14ac:dyDescent="0.3">
      <c r="B24" s="140"/>
      <c r="C24" s="129" t="s">
        <v>18</v>
      </c>
      <c r="D24" s="130"/>
      <c r="E24" s="131" t="s">
        <v>19</v>
      </c>
      <c r="F24" s="131" t="s">
        <v>21</v>
      </c>
      <c r="G24" s="141"/>
      <c r="T24" s="4"/>
    </row>
    <row r="25" spans="2:20" ht="14.45" customHeight="1" x14ac:dyDescent="0.3">
      <c r="B25" s="140"/>
      <c r="C25" s="532"/>
      <c r="D25" s="533"/>
      <c r="E25" s="148"/>
      <c r="F25" s="148"/>
      <c r="G25" s="141" t="str">
        <f>IF(E25&lt;F25,"E","")</f>
        <v/>
      </c>
      <c r="T25" s="4"/>
    </row>
    <row r="26" spans="2:20" ht="12" customHeight="1" x14ac:dyDescent="0.2">
      <c r="B26" s="140"/>
      <c r="C26" s="532"/>
      <c r="D26" s="533"/>
      <c r="E26" s="148"/>
      <c r="F26" s="148"/>
      <c r="G26" s="141" t="str">
        <f t="shared" ref="G26:G34" si="0">IF(E26&lt;F26,"E","")</f>
        <v/>
      </c>
    </row>
    <row r="27" spans="2:20" ht="15.75" x14ac:dyDescent="0.2">
      <c r="B27" s="140"/>
      <c r="C27" s="532"/>
      <c r="D27" s="533"/>
      <c r="E27" s="148"/>
      <c r="F27" s="148"/>
      <c r="G27" s="141" t="str">
        <f t="shared" si="0"/>
        <v/>
      </c>
    </row>
    <row r="28" spans="2:20" ht="15.75" x14ac:dyDescent="0.2">
      <c r="B28" s="140"/>
      <c r="C28" s="532"/>
      <c r="D28" s="533"/>
      <c r="E28" s="148"/>
      <c r="F28" s="148"/>
      <c r="G28" s="141" t="str">
        <f t="shared" si="0"/>
        <v/>
      </c>
      <c r="K28" s="5"/>
    </row>
    <row r="29" spans="2:20" ht="15.75" x14ac:dyDescent="0.2">
      <c r="B29" s="140"/>
      <c r="C29" s="532"/>
      <c r="D29" s="533"/>
      <c r="E29" s="148"/>
      <c r="F29" s="148"/>
      <c r="G29" s="141" t="str">
        <f t="shared" si="0"/>
        <v/>
      </c>
    </row>
    <row r="30" spans="2:20" ht="15.75" x14ac:dyDescent="0.2">
      <c r="B30" s="140"/>
      <c r="C30" s="532"/>
      <c r="D30" s="533"/>
      <c r="E30" s="148"/>
      <c r="F30" s="148"/>
      <c r="G30" s="141" t="str">
        <f t="shared" si="0"/>
        <v/>
      </c>
    </row>
    <row r="31" spans="2:20" ht="15.75" x14ac:dyDescent="0.2">
      <c r="B31" s="140"/>
      <c r="C31" s="532"/>
      <c r="D31" s="533"/>
      <c r="E31" s="148"/>
      <c r="F31" s="148"/>
      <c r="G31" s="141" t="str">
        <f t="shared" si="0"/>
        <v/>
      </c>
    </row>
    <row r="32" spans="2:20" ht="15.75" x14ac:dyDescent="0.2">
      <c r="B32" s="140"/>
      <c r="C32" s="532"/>
      <c r="D32" s="533"/>
      <c r="E32" s="148"/>
      <c r="F32" s="148"/>
      <c r="G32" s="141" t="str">
        <f t="shared" si="0"/>
        <v/>
      </c>
    </row>
    <row r="33" spans="2:7" ht="15.75" x14ac:dyDescent="0.2">
      <c r="B33" s="140"/>
      <c r="C33" s="532"/>
      <c r="D33" s="533"/>
      <c r="E33" s="148"/>
      <c r="F33" s="148"/>
      <c r="G33" s="141" t="str">
        <f t="shared" si="0"/>
        <v/>
      </c>
    </row>
    <row r="34" spans="2:7" ht="15.75" x14ac:dyDescent="0.2">
      <c r="B34" s="140"/>
      <c r="C34" s="532"/>
      <c r="D34" s="533"/>
      <c r="E34" s="148"/>
      <c r="F34" s="148"/>
      <c r="G34" s="141" t="str">
        <f t="shared" si="0"/>
        <v/>
      </c>
    </row>
    <row r="35" spans="2:7" ht="18" x14ac:dyDescent="0.25">
      <c r="B35" s="140"/>
      <c r="C35" s="534" t="s">
        <v>14</v>
      </c>
      <c r="D35" s="535"/>
      <c r="E35" s="6">
        <f>SUM(E25:E34)</f>
        <v>0</v>
      </c>
      <c r="F35" s="6">
        <f>SUM(F25:F34)</f>
        <v>0</v>
      </c>
      <c r="G35" s="141"/>
    </row>
    <row r="36" spans="2:7" ht="7.9" customHeight="1" x14ac:dyDescent="0.25">
      <c r="B36" s="140"/>
      <c r="C36" s="7"/>
      <c r="D36" s="8"/>
      <c r="E36" s="9"/>
      <c r="F36" s="9"/>
      <c r="G36" s="141"/>
    </row>
    <row r="37" spans="2:7" ht="25.15" customHeight="1" x14ac:dyDescent="0.2">
      <c r="B37" s="140"/>
      <c r="C37" s="541" t="s">
        <v>20</v>
      </c>
      <c r="D37" s="542"/>
      <c r="E37" s="132" t="s">
        <v>19</v>
      </c>
      <c r="F37" s="131" t="s">
        <v>21</v>
      </c>
      <c r="G37" s="141"/>
    </row>
    <row r="38" spans="2:7" ht="15.75" x14ac:dyDescent="0.2">
      <c r="B38" s="140"/>
      <c r="C38" s="543" t="s">
        <v>211</v>
      </c>
      <c r="D38" s="544"/>
      <c r="E38" s="149"/>
      <c r="F38" s="149"/>
      <c r="G38" s="141" t="str">
        <f>IF(E38&lt;F38,"E","")</f>
        <v/>
      </c>
    </row>
    <row r="39" spans="2:7" ht="15.75" x14ac:dyDescent="0.2">
      <c r="B39" s="140"/>
      <c r="C39" s="532"/>
      <c r="D39" s="533"/>
      <c r="E39" s="149"/>
      <c r="F39" s="149"/>
      <c r="G39" s="141" t="str">
        <f t="shared" ref="G39:G47" si="1">IF(E39&lt;F39,"E","")</f>
        <v/>
      </c>
    </row>
    <row r="40" spans="2:7" ht="15.75" x14ac:dyDescent="0.2">
      <c r="B40" s="140"/>
      <c r="C40" s="532"/>
      <c r="D40" s="533"/>
      <c r="E40" s="149"/>
      <c r="F40" s="149"/>
      <c r="G40" s="141" t="str">
        <f t="shared" si="1"/>
        <v/>
      </c>
    </row>
    <row r="41" spans="2:7" ht="15.75" x14ac:dyDescent="0.2">
      <c r="B41" s="140"/>
      <c r="C41" s="532"/>
      <c r="D41" s="533"/>
      <c r="E41" s="149"/>
      <c r="F41" s="149"/>
      <c r="G41" s="141" t="str">
        <f t="shared" si="1"/>
        <v/>
      </c>
    </row>
    <row r="42" spans="2:7" ht="15.75" x14ac:dyDescent="0.2">
      <c r="B42" s="140"/>
      <c r="C42" s="532"/>
      <c r="D42" s="533"/>
      <c r="E42" s="149"/>
      <c r="F42" s="149"/>
      <c r="G42" s="141" t="str">
        <f t="shared" si="1"/>
        <v/>
      </c>
    </row>
    <row r="43" spans="2:7" ht="15.75" x14ac:dyDescent="0.2">
      <c r="B43" s="140"/>
      <c r="C43" s="532"/>
      <c r="D43" s="533"/>
      <c r="E43" s="149"/>
      <c r="F43" s="149"/>
      <c r="G43" s="141" t="str">
        <f t="shared" si="1"/>
        <v/>
      </c>
    </row>
    <row r="44" spans="2:7" ht="15.75" x14ac:dyDescent="0.2">
      <c r="B44" s="140"/>
      <c r="C44" s="532"/>
      <c r="D44" s="533"/>
      <c r="E44" s="149"/>
      <c r="F44" s="149"/>
      <c r="G44" s="141" t="str">
        <f t="shared" si="1"/>
        <v/>
      </c>
    </row>
    <row r="45" spans="2:7" ht="15.75" x14ac:dyDescent="0.2">
      <c r="B45" s="140"/>
      <c r="C45" s="532"/>
      <c r="D45" s="533"/>
      <c r="E45" s="149"/>
      <c r="F45" s="149"/>
      <c r="G45" s="141" t="str">
        <f t="shared" si="1"/>
        <v/>
      </c>
    </row>
    <row r="46" spans="2:7" ht="15.75" x14ac:dyDescent="0.2">
      <c r="B46" s="140"/>
      <c r="C46" s="532"/>
      <c r="D46" s="533"/>
      <c r="E46" s="149"/>
      <c r="F46" s="149"/>
      <c r="G46" s="141" t="str">
        <f t="shared" si="1"/>
        <v/>
      </c>
    </row>
    <row r="47" spans="2:7" ht="15.75" x14ac:dyDescent="0.2">
      <c r="B47" s="140"/>
      <c r="C47" s="532"/>
      <c r="D47" s="533"/>
      <c r="E47" s="149"/>
      <c r="F47" s="149"/>
      <c r="G47" s="141" t="str">
        <f t="shared" si="1"/>
        <v/>
      </c>
    </row>
    <row r="48" spans="2:7" ht="18" x14ac:dyDescent="0.25">
      <c r="B48" s="140"/>
      <c r="C48" s="534" t="s">
        <v>14</v>
      </c>
      <c r="D48" s="535"/>
      <c r="E48" s="10">
        <f>SUM(E38:E47)</f>
        <v>0</v>
      </c>
      <c r="F48" s="10">
        <f>SUM(F38:F47)</f>
        <v>0</v>
      </c>
      <c r="G48" s="141"/>
    </row>
    <row r="49" spans="2:8" ht="18" x14ac:dyDescent="0.2">
      <c r="B49" s="140"/>
      <c r="C49" s="536" t="s">
        <v>22</v>
      </c>
      <c r="D49" s="537"/>
      <c r="E49" s="11">
        <f>E35+E48</f>
        <v>0</v>
      </c>
      <c r="F49" s="11">
        <f>F35+F48</f>
        <v>0</v>
      </c>
      <c r="G49" s="141"/>
    </row>
    <row r="50" spans="2:8" ht="19.149999999999999" customHeight="1" x14ac:dyDescent="0.2">
      <c r="B50" s="140"/>
      <c r="C50" s="142" t="str">
        <f>IF(H50&gt;0,"E: EL IMPORTE DE AYUDAS CONCEDIDAS NO PUEDE SUPERAR EL DE AYUDAS SOLICITADAS","")</f>
        <v/>
      </c>
      <c r="D50" s="108"/>
      <c r="E50" s="108"/>
      <c r="F50" s="108"/>
      <c r="G50" s="141"/>
      <c r="H50" s="143">
        <f>COUNTIF(G25:G47,"E")</f>
        <v>0</v>
      </c>
    </row>
    <row r="51" spans="2:8" ht="24" customHeight="1" x14ac:dyDescent="0.2">
      <c r="B51" s="140"/>
      <c r="C51" s="538" t="s">
        <v>92</v>
      </c>
      <c r="D51" s="539"/>
      <c r="E51" s="539"/>
      <c r="F51" s="540"/>
      <c r="G51" s="141"/>
    </row>
    <row r="52" spans="2:8" ht="15.75" x14ac:dyDescent="0.2">
      <c r="B52" s="140"/>
      <c r="C52" s="529" t="s">
        <v>15</v>
      </c>
      <c r="D52" s="530"/>
      <c r="E52" s="531"/>
      <c r="F52" s="128" t="s">
        <v>13</v>
      </c>
      <c r="G52" s="141"/>
    </row>
    <row r="53" spans="2:8" ht="15.75" x14ac:dyDescent="0.2">
      <c r="B53" s="140"/>
      <c r="C53" s="523"/>
      <c r="D53" s="524"/>
      <c r="E53" s="525"/>
      <c r="F53" s="151"/>
      <c r="G53" s="141"/>
    </row>
    <row r="54" spans="2:8" ht="15.75" x14ac:dyDescent="0.2">
      <c r="B54" s="140"/>
      <c r="C54" s="523"/>
      <c r="D54" s="524"/>
      <c r="E54" s="525"/>
      <c r="F54" s="151"/>
      <c r="G54" s="141"/>
    </row>
    <row r="55" spans="2:8" ht="15.75" x14ac:dyDescent="0.2">
      <c r="B55" s="140"/>
      <c r="C55" s="523"/>
      <c r="D55" s="524"/>
      <c r="E55" s="525"/>
      <c r="F55" s="151"/>
      <c r="G55" s="141"/>
    </row>
    <row r="56" spans="2:8" ht="15.75" x14ac:dyDescent="0.2">
      <c r="B56" s="140"/>
      <c r="C56" s="523"/>
      <c r="D56" s="524"/>
      <c r="E56" s="525"/>
      <c r="F56" s="151"/>
      <c r="G56" s="141"/>
    </row>
    <row r="57" spans="2:8" ht="15.75" x14ac:dyDescent="0.2">
      <c r="B57" s="140"/>
      <c r="C57" s="523"/>
      <c r="D57" s="524"/>
      <c r="E57" s="525"/>
      <c r="F57" s="149"/>
      <c r="G57" s="141"/>
    </row>
    <row r="58" spans="2:8" ht="15.75" x14ac:dyDescent="0.2">
      <c r="B58" s="140"/>
      <c r="C58" s="523"/>
      <c r="D58" s="524"/>
      <c r="E58" s="525"/>
      <c r="F58" s="149"/>
      <c r="G58" s="141"/>
    </row>
    <row r="59" spans="2:8" ht="15.75" x14ac:dyDescent="0.2">
      <c r="B59" s="140"/>
      <c r="C59" s="523"/>
      <c r="D59" s="524"/>
      <c r="E59" s="525"/>
      <c r="F59" s="149"/>
      <c r="G59" s="141"/>
    </row>
    <row r="60" spans="2:8" ht="15.75" x14ac:dyDescent="0.25">
      <c r="B60" s="140"/>
      <c r="C60" s="526" t="s">
        <v>14</v>
      </c>
      <c r="D60" s="527"/>
      <c r="E60" s="528"/>
      <c r="F60" s="133">
        <f>SUM(F53:F59)</f>
        <v>0</v>
      </c>
      <c r="G60" s="141"/>
    </row>
    <row r="61" spans="2:8" ht="15.75" x14ac:dyDescent="0.2">
      <c r="B61" s="140"/>
      <c r="C61" s="108"/>
      <c r="D61" s="108"/>
      <c r="E61" s="108"/>
      <c r="F61" s="108"/>
      <c r="G61" s="141"/>
    </row>
    <row r="62" spans="2:8" ht="15.75" x14ac:dyDescent="0.2">
      <c r="B62" s="140"/>
      <c r="C62" s="12" t="s">
        <v>30</v>
      </c>
      <c r="D62" s="13"/>
      <c r="E62" s="14"/>
      <c r="F62" s="15">
        <f>SUM(F60,F49,F20,F11)</f>
        <v>0</v>
      </c>
      <c r="G62" s="141"/>
    </row>
    <row r="63" spans="2:8" ht="18.75" x14ac:dyDescent="0.3">
      <c r="B63" s="140"/>
      <c r="C63" s="144" t="s">
        <v>31</v>
      </c>
      <c r="D63" s="134"/>
      <c r="E63" s="135"/>
      <c r="F63" s="136" t="str">
        <f>IFERROR(F62/'PRESUPUESTO TOTAL'!L96,"")</f>
        <v/>
      </c>
      <c r="G63" s="141"/>
    </row>
    <row r="64" spans="2:8" ht="15.75" x14ac:dyDescent="0.2">
      <c r="B64" s="140"/>
      <c r="C64" s="108"/>
      <c r="D64" s="108"/>
      <c r="E64" s="108"/>
      <c r="F64" s="108"/>
      <c r="G64" s="141"/>
    </row>
    <row r="65" spans="2:7" ht="15.75" x14ac:dyDescent="0.2">
      <c r="B65" s="140"/>
      <c r="C65" s="408" t="s">
        <v>214</v>
      </c>
      <c r="D65" s="108"/>
      <c r="E65" s="108"/>
      <c r="F65" s="108"/>
      <c r="G65" s="141"/>
    </row>
    <row r="66" spans="2:7" ht="15.75" x14ac:dyDescent="0.2">
      <c r="B66" s="145"/>
      <c r="C66" s="146"/>
      <c r="D66" s="146"/>
      <c r="E66" s="146"/>
      <c r="F66" s="146"/>
      <c r="G66" s="147"/>
    </row>
  </sheetData>
  <sheetProtection password="CCBA" sheet="1" selectLockedCells="1"/>
  <mergeCells count="51">
    <mergeCell ref="C3:F3"/>
    <mergeCell ref="C6:F6"/>
    <mergeCell ref="C7:E7"/>
    <mergeCell ref="C8:E8"/>
    <mergeCell ref="C9:E9"/>
    <mergeCell ref="C11:E11"/>
    <mergeCell ref="C13:F13"/>
    <mergeCell ref="C14:E14"/>
    <mergeCell ref="C15:E15"/>
    <mergeCell ref="C16:E16"/>
    <mergeCell ref="C17:E17"/>
    <mergeCell ref="C18:E18"/>
    <mergeCell ref="C19:E19"/>
    <mergeCell ref="C20:E20"/>
    <mergeCell ref="C22:F22"/>
    <mergeCell ref="C23:E23"/>
    <mergeCell ref="C25:D25"/>
    <mergeCell ref="C26:D26"/>
    <mergeCell ref="C27:D27"/>
    <mergeCell ref="C28:D28"/>
    <mergeCell ref="C29:D29"/>
    <mergeCell ref="C30:D30"/>
    <mergeCell ref="C31:D31"/>
    <mergeCell ref="C32:D32"/>
    <mergeCell ref="C33:D33"/>
    <mergeCell ref="C38:D38"/>
    <mergeCell ref="C39:D39"/>
    <mergeCell ref="C40:D40"/>
    <mergeCell ref="C47:D47"/>
    <mergeCell ref="C41:D41"/>
    <mergeCell ref="C42:D42"/>
    <mergeCell ref="C43:D43"/>
    <mergeCell ref="C44:D44"/>
    <mergeCell ref="C45:D45"/>
    <mergeCell ref="C46:D46"/>
    <mergeCell ref="C10:E10"/>
    <mergeCell ref="C54:E54"/>
    <mergeCell ref="C55:E55"/>
    <mergeCell ref="C60:E60"/>
    <mergeCell ref="C52:E52"/>
    <mergeCell ref="C53:E53"/>
    <mergeCell ref="C56:E56"/>
    <mergeCell ref="C57:E57"/>
    <mergeCell ref="C58:E58"/>
    <mergeCell ref="C59:E59"/>
    <mergeCell ref="C34:D34"/>
    <mergeCell ref="C35:D35"/>
    <mergeCell ref="C48:D48"/>
    <mergeCell ref="C49:D49"/>
    <mergeCell ref="C51:F51"/>
    <mergeCell ref="C37:D37"/>
  </mergeCells>
  <dataValidations count="1">
    <dataValidation type="list" allowBlank="1" showInputMessage="1" showErrorMessage="1" prompt="Obligatorio introducir datos" sqref="F23">
      <formula1>$T$4:$T$5</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39997558519241921"/>
  </sheetPr>
  <dimension ref="A1:Z429"/>
  <sheetViews>
    <sheetView showGridLines="0" workbookViewId="0">
      <selection activeCell="B2" sqref="B2:J4"/>
    </sheetView>
  </sheetViews>
  <sheetFormatPr baseColWidth="10" defaultColWidth="11.42578125" defaultRowHeight="12.75" x14ac:dyDescent="0.2"/>
  <cols>
    <col min="1" max="1" width="3" style="19" customWidth="1"/>
    <col min="2" max="2" width="4" style="19" customWidth="1"/>
    <col min="3" max="3" width="81" style="19" customWidth="1"/>
    <col min="4" max="4" width="33.140625" style="19" customWidth="1"/>
    <col min="5" max="6" width="11.42578125" style="19" customWidth="1"/>
    <col min="7" max="7" width="4.7109375" style="19" customWidth="1"/>
    <col min="8" max="8" width="14.42578125" style="19" customWidth="1"/>
    <col min="9" max="9" width="12.85546875" style="19" customWidth="1"/>
    <col min="10" max="10" width="4.28515625" style="19" customWidth="1"/>
    <col min="11" max="11" width="31.85546875" style="19" bestFit="1" customWidth="1"/>
    <col min="12" max="16384" width="11.42578125" style="19"/>
  </cols>
  <sheetData>
    <row r="1" spans="1:26" s="1" customFormat="1" x14ac:dyDescent="0.2"/>
    <row r="2" spans="1:26" ht="12.95" customHeight="1" x14ac:dyDescent="0.2">
      <c r="A2" s="17"/>
      <c r="B2" s="490" t="s">
        <v>314</v>
      </c>
      <c r="C2" s="490"/>
      <c r="D2" s="490"/>
      <c r="E2" s="490"/>
      <c r="F2" s="490"/>
      <c r="G2" s="490"/>
      <c r="H2" s="490"/>
      <c r="I2" s="490"/>
      <c r="J2" s="490"/>
      <c r="K2" s="18"/>
      <c r="L2" s="1"/>
      <c r="M2" s="1"/>
      <c r="N2" s="1"/>
      <c r="O2" s="1"/>
      <c r="P2" s="1"/>
      <c r="Q2" s="1"/>
      <c r="R2" s="1"/>
      <c r="S2" s="1"/>
      <c r="T2" s="1"/>
      <c r="U2" s="1"/>
      <c r="V2" s="1"/>
      <c r="W2" s="1"/>
      <c r="X2" s="1"/>
      <c r="Y2" s="1"/>
      <c r="Z2" s="1"/>
    </row>
    <row r="3" spans="1:26" ht="12.95" customHeight="1" x14ac:dyDescent="0.2">
      <c r="A3" s="1"/>
      <c r="B3" s="490"/>
      <c r="C3" s="490"/>
      <c r="D3" s="490"/>
      <c r="E3" s="490"/>
      <c r="F3" s="490"/>
      <c r="G3" s="490"/>
      <c r="H3" s="490"/>
      <c r="I3" s="490"/>
      <c r="J3" s="490"/>
      <c r="K3" s="18"/>
      <c r="L3" s="1"/>
      <c r="M3" s="1"/>
      <c r="N3" s="1"/>
      <c r="O3" s="1"/>
      <c r="P3" s="1"/>
      <c r="Q3" s="1"/>
      <c r="R3" s="1"/>
      <c r="S3" s="1"/>
      <c r="T3" s="1"/>
      <c r="U3" s="1"/>
      <c r="V3" s="1"/>
      <c r="W3" s="1"/>
      <c r="X3" s="1"/>
      <c r="Y3" s="1"/>
      <c r="Z3" s="1"/>
    </row>
    <row r="4" spans="1:26" ht="12.95" customHeight="1" x14ac:dyDescent="0.2">
      <c r="A4" s="1"/>
      <c r="B4" s="490"/>
      <c r="C4" s="490"/>
      <c r="D4" s="490"/>
      <c r="E4" s="490"/>
      <c r="F4" s="490"/>
      <c r="G4" s="490"/>
      <c r="H4" s="490"/>
      <c r="I4" s="490"/>
      <c r="J4" s="490"/>
      <c r="K4" s="18"/>
      <c r="L4" s="1"/>
      <c r="M4" s="1"/>
      <c r="N4" s="1"/>
      <c r="O4" s="1"/>
      <c r="P4" s="1"/>
      <c r="Q4" s="1"/>
      <c r="R4" s="1"/>
      <c r="S4" s="1"/>
      <c r="T4" s="1"/>
      <c r="U4" s="1"/>
      <c r="V4" s="1"/>
      <c r="W4" s="1"/>
      <c r="X4" s="1"/>
      <c r="Y4" s="1"/>
      <c r="Z4" s="1"/>
    </row>
    <row r="5" spans="1:26" s="22" customFormat="1" ht="15" customHeight="1" thickBot="1" x14ac:dyDescent="0.25">
      <c r="A5" s="20"/>
      <c r="B5" s="18"/>
      <c r="C5" s="18"/>
      <c r="D5" s="18"/>
      <c r="E5" s="18"/>
      <c r="F5" s="18"/>
      <c r="G5" s="21"/>
      <c r="H5" s="21"/>
      <c r="I5" s="21"/>
      <c r="J5" s="21"/>
      <c r="K5" s="18"/>
    </row>
    <row r="6" spans="1:26" s="28" customFormat="1" ht="15" customHeight="1" x14ac:dyDescent="0.2">
      <c r="A6" s="23"/>
      <c r="B6" s="24"/>
      <c r="C6" s="25"/>
      <c r="D6" s="25"/>
      <c r="E6" s="25"/>
      <c r="F6" s="25"/>
      <c r="G6" s="26"/>
      <c r="H6" s="26"/>
      <c r="I6" s="26"/>
      <c r="J6" s="27"/>
      <c r="K6" s="22"/>
      <c r="L6" s="22"/>
      <c r="M6" s="22"/>
      <c r="N6" s="22"/>
      <c r="O6" s="22"/>
      <c r="P6" s="22"/>
      <c r="Q6" s="22"/>
      <c r="R6" s="22"/>
      <c r="S6" s="22"/>
      <c r="T6" s="22"/>
      <c r="U6" s="22"/>
      <c r="V6" s="22"/>
      <c r="W6" s="22"/>
      <c r="X6" s="22"/>
      <c r="Y6" s="22"/>
      <c r="Z6" s="22"/>
    </row>
    <row r="7" spans="1:26" s="28" customFormat="1" ht="16.5" customHeight="1" x14ac:dyDescent="0.2">
      <c r="A7" s="23"/>
      <c r="B7" s="29"/>
      <c r="C7" s="30"/>
      <c r="D7" s="30"/>
      <c r="E7" s="31"/>
      <c r="F7" s="31"/>
      <c r="G7" s="30"/>
      <c r="H7" s="559" t="s">
        <v>11</v>
      </c>
      <c r="I7" s="560"/>
      <c r="J7" s="32"/>
      <c r="K7" s="22"/>
      <c r="L7" s="22"/>
      <c r="M7" s="22"/>
      <c r="N7" s="22"/>
      <c r="O7" s="22"/>
      <c r="P7" s="22"/>
      <c r="Q7" s="22"/>
      <c r="R7" s="22"/>
      <c r="S7" s="22"/>
      <c r="T7" s="22"/>
      <c r="U7" s="22"/>
      <c r="V7" s="22"/>
      <c r="W7" s="22"/>
      <c r="X7" s="22"/>
      <c r="Y7" s="22"/>
      <c r="Z7" s="22"/>
    </row>
    <row r="8" spans="1:26" s="28" customFormat="1" ht="16.5" customHeight="1" x14ac:dyDescent="0.2">
      <c r="A8" s="23"/>
      <c r="B8" s="29"/>
      <c r="C8" s="30"/>
      <c r="D8" s="30"/>
      <c r="E8" s="31"/>
      <c r="F8" s="31"/>
      <c r="G8" s="30"/>
      <c r="H8" s="33" t="s">
        <v>23</v>
      </c>
      <c r="I8" s="432" t="s">
        <v>24</v>
      </c>
      <c r="J8" s="32"/>
      <c r="K8" s="22"/>
      <c r="L8" s="22"/>
      <c r="M8" s="22"/>
      <c r="N8" s="22"/>
      <c r="O8" s="22"/>
      <c r="P8" s="22"/>
      <c r="Q8" s="22"/>
      <c r="R8" s="22"/>
      <c r="S8" s="22"/>
      <c r="T8" s="22"/>
      <c r="U8" s="22"/>
      <c r="V8" s="22"/>
      <c r="W8" s="22"/>
      <c r="X8" s="22"/>
      <c r="Y8" s="22"/>
      <c r="Z8" s="22"/>
    </row>
    <row r="9" spans="1:26" s="38" customFormat="1" ht="20.100000000000001" customHeight="1" x14ac:dyDescent="0.2">
      <c r="A9" s="34"/>
      <c r="B9" s="35"/>
      <c r="C9" s="558" t="s">
        <v>165</v>
      </c>
      <c r="D9" s="558"/>
      <c r="E9" s="558"/>
      <c r="F9" s="558"/>
      <c r="G9" s="558"/>
      <c r="H9" s="36">
        <f>' PTO. PERIODO SUBVENCIONABLE'!L18</f>
        <v>0</v>
      </c>
      <c r="I9" s="439">
        <f>' PTO. PERIODO SUBVENCIONABLE'!K18</f>
        <v>0</v>
      </c>
      <c r="J9" s="32"/>
      <c r="K9" s="37"/>
      <c r="L9" s="37"/>
      <c r="M9" s="37"/>
      <c r="N9" s="37"/>
      <c r="O9" s="37"/>
      <c r="P9" s="37"/>
      <c r="Q9" s="37"/>
      <c r="R9" s="37"/>
      <c r="S9" s="37"/>
      <c r="T9" s="37"/>
      <c r="U9" s="37"/>
      <c r="V9" s="37"/>
      <c r="W9" s="37"/>
      <c r="X9" s="37"/>
      <c r="Y9" s="37"/>
      <c r="Z9" s="37"/>
    </row>
    <row r="10" spans="1:26" s="38" customFormat="1" ht="20.100000000000001" customHeight="1" x14ac:dyDescent="0.2">
      <c r="A10" s="34"/>
      <c r="B10" s="35"/>
      <c r="C10" s="558" t="s">
        <v>215</v>
      </c>
      <c r="D10" s="558"/>
      <c r="E10" s="558"/>
      <c r="F10" s="558"/>
      <c r="G10" s="558"/>
      <c r="H10" s="36">
        <f>' PTO. PERIODO SUBVENCIONABLE'!L25</f>
        <v>0</v>
      </c>
      <c r="I10" s="439">
        <f>' PTO. PERIODO SUBVENCIONABLE'!K25</f>
        <v>0</v>
      </c>
      <c r="J10" s="39"/>
      <c r="K10" s="37"/>
      <c r="L10" s="37"/>
      <c r="M10" s="37"/>
      <c r="N10" s="37"/>
      <c r="O10" s="37"/>
      <c r="P10" s="37"/>
      <c r="Q10" s="37"/>
      <c r="R10" s="37"/>
      <c r="S10" s="37"/>
      <c r="T10" s="37"/>
      <c r="U10" s="37"/>
      <c r="V10" s="37"/>
      <c r="W10" s="37"/>
      <c r="X10" s="37"/>
      <c r="Y10" s="37"/>
      <c r="Z10" s="37"/>
    </row>
    <row r="11" spans="1:26" s="38" customFormat="1" ht="20.100000000000001" customHeight="1" x14ac:dyDescent="0.2">
      <c r="A11" s="34"/>
      <c r="B11" s="35"/>
      <c r="C11" s="558" t="s">
        <v>177</v>
      </c>
      <c r="D11" s="558"/>
      <c r="E11" s="558"/>
      <c r="F11" s="558"/>
      <c r="G11" s="558"/>
      <c r="H11" s="36">
        <f>' PTO. PERIODO SUBVENCIONABLE'!L35</f>
        <v>0</v>
      </c>
      <c r="I11" s="439">
        <f>' PTO. PERIODO SUBVENCIONABLE'!K35</f>
        <v>0</v>
      </c>
      <c r="J11" s="39"/>
      <c r="K11" s="37"/>
      <c r="L11" s="37"/>
      <c r="M11" s="37"/>
      <c r="N11" s="37"/>
      <c r="O11" s="37"/>
      <c r="P11" s="37"/>
      <c r="Q11" s="37"/>
      <c r="R11" s="37"/>
      <c r="S11" s="37"/>
      <c r="T11" s="37"/>
      <c r="U11" s="37"/>
      <c r="V11" s="37"/>
      <c r="W11" s="37"/>
      <c r="X11" s="37"/>
      <c r="Y11" s="37"/>
      <c r="Z11" s="37"/>
    </row>
    <row r="12" spans="1:26" s="38" customFormat="1" ht="20.100000000000001" customHeight="1" x14ac:dyDescent="0.2">
      <c r="A12" s="34"/>
      <c r="B12" s="35"/>
      <c r="C12" s="558" t="s">
        <v>185</v>
      </c>
      <c r="D12" s="558"/>
      <c r="E12" s="558"/>
      <c r="F12" s="558"/>
      <c r="G12" s="558"/>
      <c r="H12" s="36">
        <f>' PTO. PERIODO SUBVENCIONABLE'!L45</f>
        <v>0</v>
      </c>
      <c r="I12" s="439">
        <f>' PTO. PERIODO SUBVENCIONABLE'!K45</f>
        <v>0</v>
      </c>
      <c r="J12" s="39"/>
      <c r="K12" s="37"/>
      <c r="L12" s="37"/>
      <c r="M12" s="37"/>
      <c r="N12" s="37"/>
      <c r="O12" s="37"/>
      <c r="P12" s="37"/>
      <c r="Q12" s="37"/>
      <c r="R12" s="37"/>
      <c r="S12" s="37"/>
      <c r="T12" s="37"/>
      <c r="U12" s="37"/>
      <c r="V12" s="37"/>
      <c r="W12" s="37"/>
      <c r="X12" s="37"/>
      <c r="Y12" s="37"/>
      <c r="Z12" s="37"/>
    </row>
    <row r="13" spans="1:26" s="38" customFormat="1" ht="20.100000000000001" customHeight="1" x14ac:dyDescent="0.2">
      <c r="B13" s="35"/>
      <c r="C13" s="558" t="s">
        <v>284</v>
      </c>
      <c r="D13" s="558"/>
      <c r="E13" s="558"/>
      <c r="F13" s="558"/>
      <c r="G13" s="558"/>
      <c r="H13" s="36">
        <f>' PTO. PERIODO SUBVENCIONABLE'!L55</f>
        <v>0</v>
      </c>
      <c r="I13" s="439">
        <f>' PTO. PERIODO SUBVENCIONABLE'!K55</f>
        <v>0</v>
      </c>
      <c r="J13" s="39"/>
      <c r="K13" s="37"/>
      <c r="M13" s="37"/>
      <c r="N13" s="37"/>
      <c r="O13" s="37"/>
      <c r="P13" s="37"/>
      <c r="Q13" s="37"/>
      <c r="R13" s="37"/>
      <c r="S13" s="37"/>
      <c r="T13" s="37"/>
      <c r="U13" s="37"/>
      <c r="V13" s="37"/>
      <c r="W13" s="37"/>
      <c r="X13" s="37"/>
      <c r="Y13" s="37"/>
      <c r="Z13" s="37"/>
    </row>
    <row r="14" spans="1:26" s="38" customFormat="1" ht="16.5" customHeight="1" thickBot="1" x14ac:dyDescent="0.25">
      <c r="A14" s="34"/>
      <c r="B14" s="35"/>
      <c r="C14" s="558" t="s">
        <v>197</v>
      </c>
      <c r="D14" s="558"/>
      <c r="E14" s="558"/>
      <c r="F14" s="558"/>
      <c r="G14" s="558"/>
      <c r="H14" s="36">
        <f>' PTO. PERIODO SUBVENCIONABLE'!L62</f>
        <v>0</v>
      </c>
      <c r="I14" s="439">
        <f>' PTO. PERIODO SUBVENCIONABLE'!K62</f>
        <v>0</v>
      </c>
      <c r="J14" s="39"/>
      <c r="K14" s="37"/>
      <c r="L14" s="37"/>
      <c r="M14" s="37"/>
      <c r="N14" s="37"/>
      <c r="O14" s="37"/>
      <c r="P14" s="37"/>
      <c r="Q14" s="37"/>
      <c r="R14" s="37"/>
      <c r="S14" s="37"/>
      <c r="T14" s="37"/>
      <c r="U14" s="37"/>
      <c r="V14" s="37"/>
      <c r="W14" s="37"/>
      <c r="X14" s="37"/>
      <c r="Y14" s="37"/>
      <c r="Z14" s="37"/>
    </row>
    <row r="15" spans="1:26" s="38" customFormat="1" ht="20.100000000000001" customHeight="1" thickBot="1" x14ac:dyDescent="0.25">
      <c r="A15" s="34"/>
      <c r="B15" s="40"/>
      <c r="C15" s="556" t="s">
        <v>33</v>
      </c>
      <c r="D15" s="556"/>
      <c r="E15" s="556"/>
      <c r="F15" s="556"/>
      <c r="G15" s="41"/>
      <c r="H15" s="42">
        <f>SUM(H9:H14)</f>
        <v>0</v>
      </c>
      <c r="I15" s="433">
        <f>SUM(I9:I14)</f>
        <v>0</v>
      </c>
      <c r="J15" s="39"/>
      <c r="K15" s="37"/>
      <c r="L15" s="37"/>
      <c r="M15" s="37"/>
      <c r="N15" s="37"/>
      <c r="O15" s="37"/>
      <c r="P15" s="37"/>
      <c r="Q15" s="37"/>
      <c r="R15" s="37"/>
      <c r="S15" s="37"/>
      <c r="T15" s="37"/>
      <c r="U15" s="37"/>
      <c r="V15" s="37"/>
      <c r="W15" s="37"/>
      <c r="X15" s="37"/>
      <c r="Y15" s="37"/>
      <c r="Z15" s="37"/>
    </row>
    <row r="16" spans="1:26" s="38" customFormat="1" ht="20.100000000000001" customHeight="1" x14ac:dyDescent="0.2">
      <c r="A16" s="34"/>
      <c r="B16" s="35"/>
      <c r="C16" s="308" t="s">
        <v>209</v>
      </c>
      <c r="D16" s="449" t="s">
        <v>218</v>
      </c>
      <c r="E16" s="311" t="str">
        <f>IF(H16&gt;0.4*$H$15,"Límite superado","")</f>
        <v/>
      </c>
      <c r="F16" s="47"/>
      <c r="G16" s="312"/>
      <c r="H16" s="43">
        <f>'GASTOS SALARIALES Y DE SS'!I58</f>
        <v>0</v>
      </c>
      <c r="I16" s="440">
        <f>'GASTOS SALARIALES Y DE SS'!J58</f>
        <v>0</v>
      </c>
      <c r="J16" s="39"/>
      <c r="K16" s="37"/>
      <c r="L16" s="37"/>
      <c r="M16" s="37"/>
      <c r="N16" s="37"/>
      <c r="O16" s="37"/>
      <c r="P16" s="37"/>
      <c r="Q16" s="37"/>
      <c r="R16" s="37"/>
      <c r="S16" s="37"/>
      <c r="T16" s="37"/>
      <c r="U16" s="37"/>
      <c r="V16" s="37"/>
      <c r="W16" s="37"/>
      <c r="X16" s="37"/>
      <c r="Y16" s="37"/>
      <c r="Z16" s="37"/>
    </row>
    <row r="17" spans="1:26" s="38" customFormat="1" ht="17.25" x14ac:dyDescent="0.2">
      <c r="A17" s="34"/>
      <c r="B17" s="35"/>
      <c r="C17" s="309" t="s">
        <v>217</v>
      </c>
      <c r="D17" s="449" t="s">
        <v>94</v>
      </c>
      <c r="E17" s="311" t="str">
        <f>IF(H17&gt;0.05*$H$15,"Límite superado","")</f>
        <v/>
      </c>
      <c r="F17" s="47"/>
      <c r="G17" s="312"/>
      <c r="H17" s="36">
        <f>' PTO. PERIODO SUBVENCIONABLE'!L70</f>
        <v>0</v>
      </c>
      <c r="I17" s="439">
        <f>' PTO. PERIODO SUBVENCIONABLE'!K70</f>
        <v>0</v>
      </c>
      <c r="J17" s="39"/>
      <c r="K17" s="37"/>
      <c r="L17" s="37"/>
      <c r="M17" s="37"/>
      <c r="N17" s="37"/>
      <c r="O17" s="37"/>
      <c r="P17" s="37"/>
      <c r="Q17" s="37"/>
      <c r="R17" s="37"/>
      <c r="S17" s="37"/>
      <c r="T17" s="37"/>
      <c r="U17" s="37"/>
      <c r="V17" s="37"/>
      <c r="W17" s="37"/>
      <c r="X17" s="37"/>
      <c r="Y17" s="37"/>
      <c r="Z17" s="37"/>
    </row>
    <row r="18" spans="1:26" s="38" customFormat="1" ht="20.100000000000001" customHeight="1" x14ac:dyDescent="0.2">
      <c r="A18" s="34"/>
      <c r="B18" s="35"/>
      <c r="C18" s="308" t="s">
        <v>206</v>
      </c>
      <c r="D18" s="449" t="s">
        <v>93</v>
      </c>
      <c r="E18" s="311" t="str">
        <f>IF(H18&gt;0.15*$H$15,"Límite superado","")</f>
        <v/>
      </c>
      <c r="F18" s="47"/>
      <c r="G18" s="312"/>
      <c r="H18" s="313">
        <f>' PTO. PERIODO SUBVENCIONABLE'!L77</f>
        <v>0</v>
      </c>
      <c r="I18" s="443">
        <f>' PTO. PERIODO SUBVENCIONABLE'!K77</f>
        <v>0</v>
      </c>
      <c r="J18" s="39"/>
      <c r="K18" s="37"/>
      <c r="L18" s="37"/>
      <c r="M18" s="37"/>
      <c r="N18" s="37"/>
      <c r="O18" s="37"/>
      <c r="P18" s="37"/>
      <c r="Q18" s="37"/>
      <c r="R18" s="37"/>
      <c r="S18" s="37"/>
      <c r="T18" s="37"/>
      <c r="U18" s="37"/>
      <c r="V18" s="37"/>
      <c r="W18" s="37"/>
      <c r="X18" s="37"/>
      <c r="Y18" s="37"/>
      <c r="Z18" s="37"/>
    </row>
    <row r="19" spans="1:26" s="38" customFormat="1" ht="27.75" customHeight="1" x14ac:dyDescent="0.2">
      <c r="A19" s="34"/>
      <c r="B19" s="35"/>
      <c r="C19" s="310" t="s">
        <v>313</v>
      </c>
      <c r="D19" s="449" t="s">
        <v>94</v>
      </c>
      <c r="E19" s="311" t="str">
        <f>IF(H19&gt;0.05*$H$15,"Límite superado","")</f>
        <v/>
      </c>
      <c r="F19" s="304"/>
      <c r="G19" s="304"/>
      <c r="H19" s="314">
        <f>' PTO. PERIODO SUBVENCIONABLE'!L84</f>
        <v>0</v>
      </c>
      <c r="I19" s="452">
        <f>' PTO. PERIODO SUBVENCIONABLE'!K84</f>
        <v>0</v>
      </c>
      <c r="J19" s="39"/>
      <c r="K19" s="37"/>
      <c r="L19" s="37"/>
      <c r="M19" s="37"/>
      <c r="N19" s="37"/>
      <c r="O19" s="37"/>
      <c r="P19" s="37"/>
      <c r="Q19" s="37"/>
      <c r="R19" s="37"/>
      <c r="S19" s="37"/>
      <c r="T19" s="37"/>
      <c r="U19" s="37"/>
      <c r="V19" s="37"/>
      <c r="W19" s="37"/>
      <c r="X19" s="37"/>
      <c r="Y19" s="37"/>
      <c r="Z19" s="37"/>
    </row>
    <row r="20" spans="1:26" s="38" customFormat="1" ht="20.100000000000001" customHeight="1" x14ac:dyDescent="0.2">
      <c r="A20" s="34"/>
      <c r="B20" s="35"/>
      <c r="C20" s="44"/>
      <c r="D20" s="45"/>
      <c r="E20" s="46"/>
      <c r="F20" s="47"/>
      <c r="G20" s="48"/>
      <c r="H20" s="49"/>
      <c r="I20" s="49"/>
      <c r="J20" s="39"/>
      <c r="K20" s="37"/>
      <c r="L20" s="37"/>
      <c r="M20" s="37"/>
      <c r="N20" s="37"/>
      <c r="O20" s="37"/>
      <c r="P20" s="37"/>
      <c r="Q20" s="37"/>
      <c r="R20" s="37"/>
      <c r="S20" s="37"/>
      <c r="T20" s="37"/>
      <c r="U20" s="37"/>
      <c r="V20" s="37"/>
      <c r="W20" s="37"/>
      <c r="X20" s="37"/>
      <c r="Y20" s="37"/>
      <c r="Z20" s="37"/>
    </row>
    <row r="21" spans="1:26" s="38" customFormat="1" ht="20.100000000000001" customHeight="1" x14ac:dyDescent="0.2">
      <c r="A21" s="34"/>
      <c r="B21" s="35"/>
      <c r="C21" s="44" t="s">
        <v>34</v>
      </c>
      <c r="D21" s="45"/>
      <c r="E21" s="46"/>
      <c r="F21" s="47"/>
      <c r="G21" s="48"/>
      <c r="H21" s="49"/>
      <c r="I21" s="49"/>
      <c r="J21" s="39"/>
      <c r="K21" s="37"/>
      <c r="L21" s="37"/>
      <c r="M21" s="37"/>
      <c r="N21" s="37"/>
      <c r="O21" s="37"/>
      <c r="P21" s="37"/>
      <c r="Q21" s="37"/>
      <c r="R21" s="37"/>
      <c r="S21" s="37"/>
      <c r="T21" s="37"/>
      <c r="U21" s="37"/>
      <c r="V21" s="37"/>
      <c r="W21" s="37"/>
      <c r="X21" s="37"/>
      <c r="Y21" s="37"/>
      <c r="Z21" s="37"/>
    </row>
    <row r="22" spans="1:26" s="38" customFormat="1" ht="20.100000000000001" customHeight="1" x14ac:dyDescent="0.2">
      <c r="A22" s="34"/>
      <c r="B22" s="35"/>
      <c r="C22" s="308" t="s">
        <v>209</v>
      </c>
      <c r="D22" s="315" t="str">
        <f>IF(E16="","","Importe máximo aceptado")</f>
        <v/>
      </c>
      <c r="E22" s="52">
        <f>IF(E16="",H15+H16,H15+H22)</f>
        <v>0</v>
      </c>
      <c r="F22" s="52">
        <f>IF(I22="",I15+I16,I15+I22)</f>
        <v>0</v>
      </c>
      <c r="G22" s="312"/>
      <c r="H22" s="36" t="str">
        <f>IF(E16="","",0.4*$H$15)</f>
        <v/>
      </c>
      <c r="I22" s="439" t="str">
        <f>IF(I16&gt;H22,H22,"")</f>
        <v/>
      </c>
      <c r="J22" s="39"/>
      <c r="K22" s="37"/>
      <c r="L22" s="37"/>
      <c r="M22" s="37"/>
      <c r="N22" s="37"/>
      <c r="O22" s="37"/>
      <c r="P22" s="37"/>
      <c r="Q22" s="37"/>
      <c r="R22" s="37"/>
      <c r="S22" s="37"/>
      <c r="T22" s="37"/>
      <c r="U22" s="37"/>
      <c r="V22" s="37"/>
      <c r="W22" s="37"/>
      <c r="X22" s="37"/>
      <c r="Y22" s="37"/>
      <c r="Z22" s="37"/>
    </row>
    <row r="23" spans="1:26" s="38" customFormat="1" ht="20.100000000000001" customHeight="1" x14ac:dyDescent="0.2">
      <c r="A23" s="34"/>
      <c r="B23" s="35"/>
      <c r="C23" s="309" t="s">
        <v>217</v>
      </c>
      <c r="D23" s="315" t="str">
        <f>IF(E17="","","Importe máximo aceptado")</f>
        <v/>
      </c>
      <c r="E23" s="52">
        <f>IF(E17="",E22+H17,E22+H23)</f>
        <v>0</v>
      </c>
      <c r="F23" s="52">
        <f>IF(I23="",F22+I17,F22+I23)</f>
        <v>0</v>
      </c>
      <c r="G23" s="312"/>
      <c r="H23" s="36" t="str">
        <f>IF(E17="","",0.05*$H$15)</f>
        <v/>
      </c>
      <c r="I23" s="439" t="str">
        <f>IF(I17&gt;H23,H23,"")</f>
        <v/>
      </c>
      <c r="J23" s="39"/>
      <c r="K23" s="37"/>
      <c r="L23" s="37"/>
      <c r="M23" s="37"/>
      <c r="N23" s="37"/>
      <c r="O23" s="37"/>
      <c r="P23" s="37"/>
      <c r="Q23" s="37"/>
      <c r="R23" s="37"/>
      <c r="S23" s="37"/>
      <c r="T23" s="37"/>
      <c r="U23" s="37"/>
      <c r="V23" s="37"/>
      <c r="W23" s="37"/>
      <c r="X23" s="37"/>
      <c r="Y23" s="37"/>
      <c r="Z23" s="37"/>
    </row>
    <row r="24" spans="1:26" s="38" customFormat="1" ht="20.100000000000001" customHeight="1" x14ac:dyDescent="0.2">
      <c r="A24" s="34"/>
      <c r="B24" s="35"/>
      <c r="C24" s="308" t="s">
        <v>206</v>
      </c>
      <c r="D24" s="315" t="str">
        <f>IF(E18="","","Importe máximo aceptado")</f>
        <v/>
      </c>
      <c r="E24" s="307">
        <f>IF(E18="",E23+H18,E23+H24)</f>
        <v>0</v>
      </c>
      <c r="F24" s="52">
        <f>IF(I24="",F23+I18,F23+I24)</f>
        <v>0</v>
      </c>
      <c r="G24" s="312"/>
      <c r="H24" s="36" t="str">
        <f>IF(E18="","",0.15*$H$15)</f>
        <v/>
      </c>
      <c r="I24" s="439" t="str">
        <f>IF(I18&gt;H24,H24,"")</f>
        <v/>
      </c>
      <c r="J24" s="39"/>
      <c r="K24" s="37"/>
      <c r="L24" s="37"/>
      <c r="M24" s="37"/>
      <c r="N24" s="37"/>
      <c r="O24" s="37"/>
      <c r="P24" s="37"/>
      <c r="Q24" s="37"/>
      <c r="R24" s="37"/>
      <c r="S24" s="37"/>
      <c r="T24" s="37"/>
      <c r="U24" s="37"/>
      <c r="V24" s="37"/>
      <c r="W24" s="37"/>
      <c r="X24" s="37"/>
      <c r="Y24" s="37"/>
      <c r="Z24" s="37"/>
    </row>
    <row r="25" spans="1:26" s="38" customFormat="1" ht="35.25" customHeight="1" x14ac:dyDescent="0.2">
      <c r="A25" s="34"/>
      <c r="B25" s="35"/>
      <c r="C25" s="310" t="s">
        <v>313</v>
      </c>
      <c r="D25" s="315" t="str">
        <f>IF(E19="","","Importe máximo aceptado")</f>
        <v/>
      </c>
      <c r="E25" s="307">
        <f>IF(E19="",E24+H19,E24+H25)</f>
        <v>0</v>
      </c>
      <c r="F25" s="52">
        <f>IF(I25="",F24+I19,F24+I25)</f>
        <v>0</v>
      </c>
      <c r="G25" s="48"/>
      <c r="H25" s="36" t="str">
        <f>IF(E19="","",0.05*$H$15)</f>
        <v/>
      </c>
      <c r="I25" s="439" t="str">
        <f>IF(I19&gt;H25,H25,"")</f>
        <v/>
      </c>
      <c r="J25" s="39"/>
      <c r="K25" s="37"/>
      <c r="L25" s="37"/>
      <c r="M25" s="37"/>
      <c r="N25" s="37"/>
      <c r="O25" s="37"/>
      <c r="P25" s="37"/>
      <c r="Q25" s="37"/>
      <c r="R25" s="37"/>
      <c r="S25" s="37"/>
      <c r="T25" s="37"/>
      <c r="U25" s="37"/>
      <c r="V25" s="37"/>
      <c r="W25" s="37"/>
      <c r="X25" s="37"/>
      <c r="Y25" s="37"/>
      <c r="Z25" s="37"/>
    </row>
    <row r="26" spans="1:26" s="38" customFormat="1" ht="20.100000000000001" customHeight="1" x14ac:dyDescent="0.2">
      <c r="A26" s="34"/>
      <c r="B26" s="40"/>
      <c r="C26" s="556" t="s">
        <v>32</v>
      </c>
      <c r="D26" s="556"/>
      <c r="E26" s="556"/>
      <c r="F26" s="556"/>
      <c r="G26" s="41"/>
      <c r="H26" s="50">
        <f>E25</f>
        <v>0</v>
      </c>
      <c r="I26" s="429">
        <f>F25</f>
        <v>0</v>
      </c>
      <c r="J26" s="39"/>
      <c r="K26" s="37"/>
      <c r="L26" s="37"/>
      <c r="M26" s="37"/>
      <c r="N26" s="37"/>
      <c r="O26" s="37"/>
      <c r="P26" s="37"/>
      <c r="Q26" s="37"/>
      <c r="R26" s="37"/>
      <c r="S26" s="37"/>
      <c r="T26" s="37"/>
      <c r="U26" s="37"/>
      <c r="V26" s="37"/>
      <c r="W26" s="37"/>
      <c r="X26" s="37"/>
      <c r="Y26" s="37"/>
      <c r="Z26" s="37"/>
    </row>
    <row r="27" spans="1:26" s="38" customFormat="1" ht="20.100000000000001" customHeight="1" x14ac:dyDescent="0.2">
      <c r="A27" s="34"/>
      <c r="B27" s="35"/>
      <c r="C27" s="44"/>
      <c r="D27" s="51"/>
      <c r="E27" s="52"/>
      <c r="F27" s="52"/>
      <c r="G27" s="48"/>
      <c r="H27" s="49"/>
      <c r="I27" s="49"/>
      <c r="J27" s="39"/>
      <c r="K27" s="37"/>
      <c r="L27" s="37"/>
      <c r="M27" s="37"/>
      <c r="N27" s="37"/>
      <c r="O27" s="37"/>
      <c r="P27" s="37"/>
      <c r="Q27" s="37"/>
      <c r="R27" s="37"/>
      <c r="S27" s="37"/>
      <c r="T27" s="37"/>
      <c r="U27" s="37"/>
      <c r="V27" s="37"/>
      <c r="W27" s="37"/>
      <c r="X27" s="37"/>
      <c r="Y27" s="37"/>
      <c r="Z27" s="37"/>
    </row>
    <row r="28" spans="1:26" s="59" customFormat="1" ht="15.95" customHeight="1" thickBot="1" x14ac:dyDescent="0.25">
      <c r="A28" s="53"/>
      <c r="B28" s="54"/>
      <c r="C28" s="55"/>
      <c r="D28" s="55"/>
      <c r="E28" s="55"/>
      <c r="F28" s="55"/>
      <c r="G28" s="557"/>
      <c r="H28" s="557"/>
      <c r="I28" s="56"/>
      <c r="J28" s="57"/>
      <c r="K28" s="58"/>
      <c r="L28" s="58"/>
      <c r="M28" s="58"/>
      <c r="N28" s="58"/>
      <c r="O28" s="58"/>
      <c r="P28" s="58"/>
      <c r="Q28" s="58"/>
      <c r="R28" s="58"/>
      <c r="S28" s="58"/>
      <c r="T28" s="58"/>
      <c r="U28" s="58"/>
      <c r="V28" s="58"/>
      <c r="W28" s="58"/>
      <c r="X28" s="58"/>
      <c r="Y28" s="58"/>
      <c r="Z28" s="58"/>
    </row>
    <row r="29" spans="1:26" s="62" customFormat="1" ht="14.1" customHeight="1" x14ac:dyDescent="0.2">
      <c r="A29" s="53"/>
      <c r="B29" s="60"/>
      <c r="C29" s="60"/>
      <c r="D29" s="60"/>
      <c r="E29" s="60"/>
      <c r="F29" s="60"/>
      <c r="G29" s="61"/>
      <c r="H29" s="60"/>
      <c r="I29" s="60"/>
      <c r="K29" s="58"/>
      <c r="L29" s="58"/>
      <c r="M29" s="58"/>
      <c r="N29" s="58"/>
      <c r="O29" s="58"/>
      <c r="P29" s="58"/>
      <c r="Q29" s="58"/>
      <c r="R29" s="58"/>
      <c r="S29" s="58"/>
      <c r="T29" s="58"/>
      <c r="U29" s="58"/>
      <c r="V29" s="58"/>
      <c r="W29" s="58"/>
      <c r="X29" s="58"/>
      <c r="Y29" s="58"/>
      <c r="Z29" s="58"/>
    </row>
    <row r="30" spans="1:26" s="18" customFormat="1" ht="21.95" customHeight="1" x14ac:dyDescent="0.2">
      <c r="A30" s="63"/>
      <c r="C30" s="486"/>
      <c r="D30" s="486"/>
      <c r="H30" s="64"/>
      <c r="I30" s="64"/>
      <c r="J30" s="60"/>
    </row>
    <row r="31" spans="1:26" s="18" customFormat="1" ht="13.5" customHeight="1" x14ac:dyDescent="0.2">
      <c r="A31" s="63"/>
      <c r="C31" s="65"/>
      <c r="D31" s="65"/>
    </row>
    <row r="32" spans="1:26" s="22" customFormat="1" ht="6" customHeight="1" x14ac:dyDescent="0.2">
      <c r="A32" s="66"/>
      <c r="B32" s="18"/>
      <c r="C32" s="18"/>
      <c r="D32" s="18"/>
      <c r="E32" s="18"/>
      <c r="F32" s="18"/>
      <c r="G32" s="18"/>
      <c r="H32" s="18"/>
      <c r="I32" s="18"/>
    </row>
    <row r="33" spans="1:9" s="37" customFormat="1" ht="19.5" customHeight="1" x14ac:dyDescent="0.2">
      <c r="A33" s="34"/>
      <c r="B33" s="67"/>
      <c r="C33" s="68"/>
      <c r="D33" s="68"/>
      <c r="E33" s="67"/>
      <c r="F33" s="67"/>
      <c r="G33" s="67"/>
      <c r="H33" s="67"/>
      <c r="I33" s="67"/>
    </row>
    <row r="34" spans="1:9" s="58" customFormat="1" ht="6" customHeight="1" x14ac:dyDescent="0.2">
      <c r="A34" s="63"/>
      <c r="B34" s="60"/>
      <c r="C34" s="60"/>
      <c r="D34" s="60"/>
      <c r="E34" s="60"/>
      <c r="F34" s="60"/>
      <c r="G34" s="60"/>
      <c r="H34" s="60"/>
      <c r="I34" s="60"/>
    </row>
    <row r="35" spans="1:9" s="1" customFormat="1" x14ac:dyDescent="0.2"/>
    <row r="36" spans="1:9" s="1" customFormat="1" x14ac:dyDescent="0.2"/>
    <row r="37" spans="1:9" s="1" customFormat="1" x14ac:dyDescent="0.2"/>
    <row r="38" spans="1:9" s="1" customFormat="1" x14ac:dyDescent="0.2"/>
    <row r="39" spans="1:9" s="1" customFormat="1" x14ac:dyDescent="0.2"/>
    <row r="40" spans="1:9" s="1" customFormat="1" x14ac:dyDescent="0.2"/>
    <row r="41" spans="1:9" s="1" customFormat="1" x14ac:dyDescent="0.2"/>
    <row r="42" spans="1:9" s="1" customFormat="1" x14ac:dyDescent="0.2"/>
    <row r="43" spans="1:9" s="1" customFormat="1" x14ac:dyDescent="0.2"/>
    <row r="44" spans="1:9" s="1" customFormat="1" x14ac:dyDescent="0.2"/>
    <row r="45" spans="1:9" s="1" customFormat="1" x14ac:dyDescent="0.2"/>
    <row r="46" spans="1:9" s="1" customFormat="1" x14ac:dyDescent="0.2"/>
    <row r="47" spans="1:9" s="1" customFormat="1" x14ac:dyDescent="0.2"/>
    <row r="48" spans="1:9"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row r="116" s="1" customFormat="1" x14ac:dyDescent="0.2"/>
    <row r="117" s="1" customFormat="1" x14ac:dyDescent="0.2"/>
    <row r="118" s="1" customFormat="1" x14ac:dyDescent="0.2"/>
    <row r="119" s="1" customFormat="1" x14ac:dyDescent="0.2"/>
    <row r="120" s="1" customFormat="1" x14ac:dyDescent="0.2"/>
    <row r="121" s="1" customFormat="1" x14ac:dyDescent="0.2"/>
    <row r="122" s="1" customFormat="1" x14ac:dyDescent="0.2"/>
    <row r="123" s="1" customFormat="1" x14ac:dyDescent="0.2"/>
    <row r="124" s="1" customFormat="1" x14ac:dyDescent="0.2"/>
    <row r="125" s="1" customFormat="1" x14ac:dyDescent="0.2"/>
    <row r="126" s="1" customFormat="1" x14ac:dyDescent="0.2"/>
    <row r="127" s="1" customFormat="1" x14ac:dyDescent="0.2"/>
    <row r="128" s="1" customFormat="1" x14ac:dyDescent="0.2"/>
    <row r="129" s="1" customFormat="1" x14ac:dyDescent="0.2"/>
    <row r="130" s="1" customFormat="1" x14ac:dyDescent="0.2"/>
    <row r="131" s="1" customFormat="1" x14ac:dyDescent="0.2"/>
    <row r="132" s="1" customFormat="1" x14ac:dyDescent="0.2"/>
    <row r="133" s="1" customFormat="1" x14ac:dyDescent="0.2"/>
    <row r="134" s="1" customFormat="1" x14ac:dyDescent="0.2"/>
    <row r="135" s="1" customFormat="1" x14ac:dyDescent="0.2"/>
    <row r="136" s="1" customFormat="1" x14ac:dyDescent="0.2"/>
    <row r="137" s="1" customFormat="1" x14ac:dyDescent="0.2"/>
    <row r="138" s="1" customFormat="1" x14ac:dyDescent="0.2"/>
    <row r="139" s="1" customFormat="1" x14ac:dyDescent="0.2"/>
    <row r="140" s="1" customFormat="1" x14ac:dyDescent="0.2"/>
    <row r="141" s="1" customFormat="1" x14ac:dyDescent="0.2"/>
    <row r="142" s="1" customFormat="1" x14ac:dyDescent="0.2"/>
    <row r="143" s="1" customFormat="1" x14ac:dyDescent="0.2"/>
    <row r="144" s="1" customFormat="1" x14ac:dyDescent="0.2"/>
    <row r="145" s="1" customFormat="1" x14ac:dyDescent="0.2"/>
    <row r="146" s="1" customFormat="1" x14ac:dyDescent="0.2"/>
    <row r="147" s="1" customFormat="1" x14ac:dyDescent="0.2"/>
    <row r="148" s="1" customFormat="1" x14ac:dyDescent="0.2"/>
    <row r="149" s="1" customFormat="1" x14ac:dyDescent="0.2"/>
    <row r="150" s="1" customFormat="1" x14ac:dyDescent="0.2"/>
    <row r="151" s="1" customFormat="1" x14ac:dyDescent="0.2"/>
    <row r="152" s="1" customFormat="1" x14ac:dyDescent="0.2"/>
    <row r="153" s="1" customFormat="1" x14ac:dyDescent="0.2"/>
    <row r="154" s="1" customFormat="1" x14ac:dyDescent="0.2"/>
    <row r="155" s="1" customFormat="1" x14ac:dyDescent="0.2"/>
    <row r="156" s="1" customFormat="1" x14ac:dyDescent="0.2"/>
    <row r="157" s="1" customFormat="1" x14ac:dyDescent="0.2"/>
    <row r="158" s="1" customFormat="1" x14ac:dyDescent="0.2"/>
    <row r="159" s="1" customFormat="1" x14ac:dyDescent="0.2"/>
    <row r="160" s="1" customFormat="1" x14ac:dyDescent="0.2"/>
    <row r="161" s="1" customFormat="1" x14ac:dyDescent="0.2"/>
    <row r="162" s="1" customFormat="1" x14ac:dyDescent="0.2"/>
    <row r="163" s="1" customFormat="1" x14ac:dyDescent="0.2"/>
    <row r="164" s="1" customFormat="1" x14ac:dyDescent="0.2"/>
    <row r="165" s="1" customFormat="1" x14ac:dyDescent="0.2"/>
    <row r="166" s="1" customFormat="1" x14ac:dyDescent="0.2"/>
    <row r="167" s="1" customFormat="1" x14ac:dyDescent="0.2"/>
    <row r="168" s="1" customFormat="1" x14ac:dyDescent="0.2"/>
    <row r="169" s="1" customFormat="1" x14ac:dyDescent="0.2"/>
    <row r="170" s="1" customFormat="1" x14ac:dyDescent="0.2"/>
    <row r="171" s="1" customFormat="1" x14ac:dyDescent="0.2"/>
    <row r="172" s="1" customFormat="1" x14ac:dyDescent="0.2"/>
    <row r="173" s="1" customFormat="1" x14ac:dyDescent="0.2"/>
    <row r="174" s="1" customFormat="1" x14ac:dyDescent="0.2"/>
    <row r="175" s="1" customFormat="1" x14ac:dyDescent="0.2"/>
    <row r="176" s="1" customFormat="1" x14ac:dyDescent="0.2"/>
    <row r="177" s="1" customFormat="1" x14ac:dyDescent="0.2"/>
    <row r="178" s="1" customFormat="1" x14ac:dyDescent="0.2"/>
    <row r="179" s="1" customFormat="1" x14ac:dyDescent="0.2"/>
    <row r="180" s="1" customFormat="1" x14ac:dyDescent="0.2"/>
    <row r="181" s="1" customFormat="1" x14ac:dyDescent="0.2"/>
    <row r="182" s="1" customFormat="1" x14ac:dyDescent="0.2"/>
    <row r="183" s="1" customFormat="1" x14ac:dyDescent="0.2"/>
    <row r="184" s="1" customFormat="1" x14ac:dyDescent="0.2"/>
    <row r="185" s="1" customFormat="1" x14ac:dyDescent="0.2"/>
    <row r="186" s="1" customFormat="1" x14ac:dyDescent="0.2"/>
    <row r="187" s="1" customFormat="1" x14ac:dyDescent="0.2"/>
    <row r="188" s="1" customFormat="1" x14ac:dyDescent="0.2"/>
    <row r="189" s="1" customFormat="1" x14ac:dyDescent="0.2"/>
    <row r="190" s="1" customFormat="1" x14ac:dyDescent="0.2"/>
    <row r="191" s="1" customFormat="1" x14ac:dyDescent="0.2"/>
    <row r="192" s="1" customFormat="1" x14ac:dyDescent="0.2"/>
    <row r="193" s="1" customFormat="1" x14ac:dyDescent="0.2"/>
    <row r="194" s="1" customFormat="1" x14ac:dyDescent="0.2"/>
    <row r="195" s="1" customFormat="1" x14ac:dyDescent="0.2"/>
    <row r="196" s="1" customFormat="1" x14ac:dyDescent="0.2"/>
    <row r="197" s="1" customFormat="1" x14ac:dyDescent="0.2"/>
    <row r="198" s="1" customFormat="1" x14ac:dyDescent="0.2"/>
    <row r="199" s="1" customFormat="1" x14ac:dyDescent="0.2"/>
    <row r="200" s="1" customFormat="1" x14ac:dyDescent="0.2"/>
    <row r="201" s="1" customFormat="1" x14ac:dyDescent="0.2"/>
    <row r="202" s="1" customFormat="1" x14ac:dyDescent="0.2"/>
    <row r="203" s="1" customFormat="1" x14ac:dyDescent="0.2"/>
    <row r="204" s="1" customFormat="1" x14ac:dyDescent="0.2"/>
    <row r="205" s="1" customFormat="1" x14ac:dyDescent="0.2"/>
    <row r="206" s="1" customFormat="1" x14ac:dyDescent="0.2"/>
    <row r="207" s="1" customFormat="1" x14ac:dyDescent="0.2"/>
    <row r="208" s="1" customFormat="1" x14ac:dyDescent="0.2"/>
    <row r="209" s="1" customFormat="1" x14ac:dyDescent="0.2"/>
    <row r="210" s="1" customFormat="1" x14ac:dyDescent="0.2"/>
    <row r="211" s="1" customFormat="1" x14ac:dyDescent="0.2"/>
    <row r="212" s="1" customFormat="1" x14ac:dyDescent="0.2"/>
    <row r="213" s="1" customFormat="1" x14ac:dyDescent="0.2"/>
    <row r="214" s="1" customFormat="1" x14ac:dyDescent="0.2"/>
    <row r="215" s="1" customFormat="1" x14ac:dyDescent="0.2"/>
    <row r="216" s="1" customFormat="1" x14ac:dyDescent="0.2"/>
    <row r="217" s="1" customFormat="1" x14ac:dyDescent="0.2"/>
    <row r="218" s="1" customFormat="1" x14ac:dyDescent="0.2"/>
    <row r="219" s="1" customFormat="1" x14ac:dyDescent="0.2"/>
    <row r="220" s="1" customFormat="1" x14ac:dyDescent="0.2"/>
    <row r="221" s="1" customFormat="1" x14ac:dyDescent="0.2"/>
    <row r="222" s="1" customFormat="1" x14ac:dyDescent="0.2"/>
    <row r="223" s="1" customFormat="1" x14ac:dyDescent="0.2"/>
    <row r="224" s="1" customFormat="1" x14ac:dyDescent="0.2"/>
    <row r="225" s="1" customFormat="1" x14ac:dyDescent="0.2"/>
    <row r="226" s="1" customFormat="1" x14ac:dyDescent="0.2"/>
    <row r="227" s="1" customFormat="1" x14ac:dyDescent="0.2"/>
    <row r="228" s="1" customFormat="1" x14ac:dyDescent="0.2"/>
    <row r="229" s="1" customFormat="1" x14ac:dyDescent="0.2"/>
    <row r="230" s="1" customFormat="1" x14ac:dyDescent="0.2"/>
    <row r="231" s="1" customFormat="1" x14ac:dyDescent="0.2"/>
    <row r="232" s="1" customFormat="1" x14ac:dyDescent="0.2"/>
    <row r="233" s="1" customFormat="1" x14ac:dyDescent="0.2"/>
    <row r="234" s="1" customFormat="1" x14ac:dyDescent="0.2"/>
    <row r="235" s="1" customFormat="1" x14ac:dyDescent="0.2"/>
    <row r="236" s="1" customFormat="1" x14ac:dyDescent="0.2"/>
    <row r="237" s="1" customFormat="1" x14ac:dyDescent="0.2"/>
    <row r="238" s="1" customFormat="1" x14ac:dyDescent="0.2"/>
    <row r="239" s="1" customFormat="1" x14ac:dyDescent="0.2"/>
    <row r="240" s="1" customFormat="1" x14ac:dyDescent="0.2"/>
    <row r="241" s="1" customFormat="1" x14ac:dyDescent="0.2"/>
    <row r="242" s="1" customFormat="1" x14ac:dyDescent="0.2"/>
    <row r="243" s="1" customFormat="1" x14ac:dyDescent="0.2"/>
    <row r="244" s="1" customFormat="1" x14ac:dyDescent="0.2"/>
    <row r="245" s="1" customFormat="1" x14ac:dyDescent="0.2"/>
    <row r="246" s="1" customFormat="1" x14ac:dyDescent="0.2"/>
    <row r="247" s="1" customFormat="1" x14ac:dyDescent="0.2"/>
    <row r="248" s="1" customFormat="1" x14ac:dyDescent="0.2"/>
    <row r="249" s="1" customFormat="1" x14ac:dyDescent="0.2"/>
    <row r="250" s="1" customFormat="1" x14ac:dyDescent="0.2"/>
    <row r="251" s="1" customFormat="1" x14ac:dyDescent="0.2"/>
    <row r="252" s="1" customFormat="1" x14ac:dyDescent="0.2"/>
    <row r="253" s="1" customFormat="1" x14ac:dyDescent="0.2"/>
    <row r="254" s="1" customFormat="1" x14ac:dyDescent="0.2"/>
    <row r="255" s="1" customFormat="1" x14ac:dyDescent="0.2"/>
    <row r="256" s="1" customFormat="1" x14ac:dyDescent="0.2"/>
    <row r="257" s="1" customFormat="1" x14ac:dyDescent="0.2"/>
    <row r="258" s="1" customFormat="1" x14ac:dyDescent="0.2"/>
    <row r="259" s="1" customFormat="1" x14ac:dyDescent="0.2"/>
    <row r="260" s="1" customFormat="1" x14ac:dyDescent="0.2"/>
    <row r="261" s="1" customFormat="1" x14ac:dyDescent="0.2"/>
    <row r="262" s="1" customFormat="1" x14ac:dyDescent="0.2"/>
    <row r="263" s="1" customFormat="1" x14ac:dyDescent="0.2"/>
    <row r="264" s="1" customFormat="1" x14ac:dyDescent="0.2"/>
    <row r="265" s="1" customFormat="1" x14ac:dyDescent="0.2"/>
    <row r="266" s="1" customFormat="1" x14ac:dyDescent="0.2"/>
    <row r="267" s="1" customFormat="1" x14ac:dyDescent="0.2"/>
    <row r="268" s="1" customFormat="1" x14ac:dyDescent="0.2"/>
    <row r="269" s="1" customFormat="1" x14ac:dyDescent="0.2"/>
    <row r="270" s="1" customFormat="1" x14ac:dyDescent="0.2"/>
    <row r="271" s="1" customFormat="1" x14ac:dyDescent="0.2"/>
    <row r="272" s="1" customFormat="1" x14ac:dyDescent="0.2"/>
    <row r="273" s="1" customFormat="1" x14ac:dyDescent="0.2"/>
    <row r="274" s="1" customFormat="1" x14ac:dyDescent="0.2"/>
    <row r="275" s="1" customFormat="1" x14ac:dyDescent="0.2"/>
    <row r="276" s="1" customFormat="1" x14ac:dyDescent="0.2"/>
    <row r="277" s="1" customFormat="1" x14ac:dyDescent="0.2"/>
    <row r="278" s="1" customFormat="1" x14ac:dyDescent="0.2"/>
    <row r="279" s="1" customFormat="1" x14ac:dyDescent="0.2"/>
    <row r="280" s="1" customFormat="1" x14ac:dyDescent="0.2"/>
    <row r="281" s="1" customFormat="1" x14ac:dyDescent="0.2"/>
    <row r="282" s="1" customFormat="1" x14ac:dyDescent="0.2"/>
    <row r="283" s="1" customFormat="1" x14ac:dyDescent="0.2"/>
    <row r="284" s="1" customFormat="1" x14ac:dyDescent="0.2"/>
    <row r="285" s="1" customFormat="1" x14ac:dyDescent="0.2"/>
    <row r="286" s="1" customFormat="1" x14ac:dyDescent="0.2"/>
    <row r="287" s="1" customFormat="1" x14ac:dyDescent="0.2"/>
    <row r="288" s="1" customFormat="1" x14ac:dyDescent="0.2"/>
    <row r="289" s="1" customFormat="1" x14ac:dyDescent="0.2"/>
    <row r="290" s="1" customFormat="1" x14ac:dyDescent="0.2"/>
    <row r="291" s="1" customFormat="1" x14ac:dyDescent="0.2"/>
    <row r="292" s="1" customFormat="1" x14ac:dyDescent="0.2"/>
    <row r="293" s="1" customFormat="1" x14ac:dyDescent="0.2"/>
    <row r="294" s="1" customFormat="1" x14ac:dyDescent="0.2"/>
    <row r="295" s="1" customFormat="1" x14ac:dyDescent="0.2"/>
    <row r="296" s="1" customFormat="1" x14ac:dyDescent="0.2"/>
    <row r="297" s="1" customFormat="1" x14ac:dyDescent="0.2"/>
    <row r="298" s="1" customFormat="1" x14ac:dyDescent="0.2"/>
    <row r="299" s="1" customFormat="1" x14ac:dyDescent="0.2"/>
    <row r="300" s="1" customFormat="1" x14ac:dyDescent="0.2"/>
    <row r="301" s="1" customFormat="1" x14ac:dyDescent="0.2"/>
    <row r="302" s="1" customFormat="1" x14ac:dyDescent="0.2"/>
    <row r="303" s="1" customFormat="1" x14ac:dyDescent="0.2"/>
    <row r="304" s="1" customFormat="1" x14ac:dyDescent="0.2"/>
    <row r="305" s="1" customFormat="1" x14ac:dyDescent="0.2"/>
    <row r="306" s="1" customFormat="1" x14ac:dyDescent="0.2"/>
    <row r="307" s="1" customFormat="1" x14ac:dyDescent="0.2"/>
    <row r="308" s="1" customFormat="1" x14ac:dyDescent="0.2"/>
    <row r="309" s="1" customFormat="1" x14ac:dyDescent="0.2"/>
    <row r="310" s="1" customFormat="1" x14ac:dyDescent="0.2"/>
    <row r="311" s="1" customFormat="1" x14ac:dyDescent="0.2"/>
    <row r="312" s="1" customFormat="1" x14ac:dyDescent="0.2"/>
    <row r="313" s="1" customFormat="1" x14ac:dyDescent="0.2"/>
    <row r="314" s="1" customFormat="1" x14ac:dyDescent="0.2"/>
    <row r="315" s="1" customFormat="1" x14ac:dyDescent="0.2"/>
    <row r="316" s="1" customFormat="1" x14ac:dyDescent="0.2"/>
    <row r="317" s="1" customFormat="1" x14ac:dyDescent="0.2"/>
    <row r="318" s="1" customFormat="1" x14ac:dyDescent="0.2"/>
    <row r="319" s="1" customFormat="1" x14ac:dyDescent="0.2"/>
    <row r="320" s="1" customFormat="1" x14ac:dyDescent="0.2"/>
    <row r="321" s="1" customFormat="1" x14ac:dyDescent="0.2"/>
    <row r="322" s="1" customFormat="1" x14ac:dyDescent="0.2"/>
    <row r="323" s="1" customFormat="1" x14ac:dyDescent="0.2"/>
    <row r="324" s="1" customFormat="1" x14ac:dyDescent="0.2"/>
    <row r="325" s="1" customFormat="1" x14ac:dyDescent="0.2"/>
    <row r="326" s="1" customFormat="1" x14ac:dyDescent="0.2"/>
    <row r="327" s="1" customFormat="1" x14ac:dyDescent="0.2"/>
    <row r="328" s="1" customFormat="1" x14ac:dyDescent="0.2"/>
    <row r="329" s="1" customFormat="1" x14ac:dyDescent="0.2"/>
    <row r="330" s="1" customFormat="1" x14ac:dyDescent="0.2"/>
    <row r="331" s="1" customFormat="1" x14ac:dyDescent="0.2"/>
    <row r="332" s="1" customFormat="1" x14ac:dyDescent="0.2"/>
    <row r="333" s="1" customFormat="1" x14ac:dyDescent="0.2"/>
    <row r="334" s="1" customFormat="1" x14ac:dyDescent="0.2"/>
    <row r="335" s="1" customFormat="1" x14ac:dyDescent="0.2"/>
    <row r="336" s="1" customFormat="1" x14ac:dyDescent="0.2"/>
    <row r="337" s="1" customFormat="1" x14ac:dyDescent="0.2"/>
    <row r="338" s="1" customFormat="1" x14ac:dyDescent="0.2"/>
    <row r="339" s="1" customFormat="1" x14ac:dyDescent="0.2"/>
    <row r="340" s="1" customFormat="1" x14ac:dyDescent="0.2"/>
    <row r="341" s="1" customFormat="1" x14ac:dyDescent="0.2"/>
    <row r="342" s="1" customFormat="1" x14ac:dyDescent="0.2"/>
    <row r="343" s="1" customFormat="1" x14ac:dyDescent="0.2"/>
    <row r="344" s="1" customFormat="1" x14ac:dyDescent="0.2"/>
    <row r="345" s="1" customFormat="1" x14ac:dyDescent="0.2"/>
    <row r="346" s="1" customFormat="1" x14ac:dyDescent="0.2"/>
    <row r="347" s="1" customFormat="1" x14ac:dyDescent="0.2"/>
    <row r="348" s="1" customFormat="1" x14ac:dyDescent="0.2"/>
    <row r="349" s="1" customFormat="1" x14ac:dyDescent="0.2"/>
    <row r="350" s="1" customFormat="1" x14ac:dyDescent="0.2"/>
    <row r="351" s="1" customFormat="1" x14ac:dyDescent="0.2"/>
    <row r="352" s="1" customFormat="1" x14ac:dyDescent="0.2"/>
    <row r="353" s="1" customFormat="1" x14ac:dyDescent="0.2"/>
    <row r="354" s="1" customFormat="1" x14ac:dyDescent="0.2"/>
    <row r="355" s="1" customFormat="1" x14ac:dyDescent="0.2"/>
    <row r="356" s="1" customFormat="1" x14ac:dyDescent="0.2"/>
    <row r="357" s="1" customFormat="1" x14ac:dyDescent="0.2"/>
    <row r="358" s="1" customFormat="1" x14ac:dyDescent="0.2"/>
    <row r="359" s="1" customFormat="1" x14ac:dyDescent="0.2"/>
    <row r="360" s="1" customFormat="1" x14ac:dyDescent="0.2"/>
    <row r="361" s="1" customFormat="1" x14ac:dyDescent="0.2"/>
    <row r="362" s="1" customFormat="1" x14ac:dyDescent="0.2"/>
    <row r="363" s="1" customFormat="1" x14ac:dyDescent="0.2"/>
    <row r="364" s="1" customFormat="1" x14ac:dyDescent="0.2"/>
    <row r="365" s="1" customFormat="1" x14ac:dyDescent="0.2"/>
    <row r="366" s="1" customFormat="1" x14ac:dyDescent="0.2"/>
    <row r="367" s="1" customFormat="1" x14ac:dyDescent="0.2"/>
    <row r="368" s="1" customFormat="1" x14ac:dyDescent="0.2"/>
    <row r="369" s="1" customFormat="1" x14ac:dyDescent="0.2"/>
    <row r="370" s="1" customFormat="1" x14ac:dyDescent="0.2"/>
    <row r="371" s="1" customFormat="1" x14ac:dyDescent="0.2"/>
    <row r="372" s="1" customFormat="1" x14ac:dyDescent="0.2"/>
    <row r="373" s="1" customFormat="1" x14ac:dyDescent="0.2"/>
    <row r="374" s="1" customFormat="1" x14ac:dyDescent="0.2"/>
    <row r="375" s="1" customFormat="1" x14ac:dyDescent="0.2"/>
    <row r="376" s="1" customFormat="1" x14ac:dyDescent="0.2"/>
    <row r="377" s="1" customFormat="1" x14ac:dyDescent="0.2"/>
    <row r="378" s="1" customFormat="1" x14ac:dyDescent="0.2"/>
    <row r="379" s="1" customFormat="1" x14ac:dyDescent="0.2"/>
    <row r="380" s="1" customFormat="1" x14ac:dyDescent="0.2"/>
    <row r="381" s="1" customFormat="1" x14ac:dyDescent="0.2"/>
    <row r="382" s="1" customFormat="1" x14ac:dyDescent="0.2"/>
    <row r="383" s="1" customFormat="1" x14ac:dyDescent="0.2"/>
    <row r="384" s="1" customFormat="1" x14ac:dyDescent="0.2"/>
    <row r="385" s="1" customFormat="1" x14ac:dyDescent="0.2"/>
    <row r="386" s="1" customFormat="1" x14ac:dyDescent="0.2"/>
    <row r="387" s="1" customFormat="1" x14ac:dyDescent="0.2"/>
    <row r="388" s="1" customFormat="1" x14ac:dyDescent="0.2"/>
    <row r="389" s="1" customFormat="1" x14ac:dyDescent="0.2"/>
    <row r="390" s="1" customFormat="1" x14ac:dyDescent="0.2"/>
    <row r="391" s="1" customFormat="1" x14ac:dyDescent="0.2"/>
    <row r="392" s="1" customFormat="1" x14ac:dyDescent="0.2"/>
    <row r="393" s="1" customFormat="1" x14ac:dyDescent="0.2"/>
    <row r="394" s="1" customFormat="1" x14ac:dyDescent="0.2"/>
    <row r="395" s="1" customFormat="1" x14ac:dyDescent="0.2"/>
    <row r="396" s="1" customFormat="1" x14ac:dyDescent="0.2"/>
    <row r="397" s="1" customFormat="1" x14ac:dyDescent="0.2"/>
    <row r="398" s="1" customFormat="1" x14ac:dyDescent="0.2"/>
    <row r="399" s="1" customFormat="1" x14ac:dyDescent="0.2"/>
    <row r="400" s="1" customFormat="1" x14ac:dyDescent="0.2"/>
    <row r="401" s="1" customFormat="1" x14ac:dyDescent="0.2"/>
    <row r="402" s="1" customFormat="1" x14ac:dyDescent="0.2"/>
    <row r="403" s="1" customFormat="1" x14ac:dyDescent="0.2"/>
    <row r="404" s="1" customFormat="1" x14ac:dyDescent="0.2"/>
    <row r="405" s="1" customFormat="1" x14ac:dyDescent="0.2"/>
    <row r="406" s="1" customFormat="1" x14ac:dyDescent="0.2"/>
    <row r="407" s="1" customFormat="1" x14ac:dyDescent="0.2"/>
    <row r="408" s="1" customFormat="1" x14ac:dyDescent="0.2"/>
    <row r="409" s="1" customFormat="1" x14ac:dyDescent="0.2"/>
    <row r="410" s="1" customFormat="1" x14ac:dyDescent="0.2"/>
    <row r="411" s="1" customFormat="1" x14ac:dyDescent="0.2"/>
    <row r="412" s="1" customFormat="1" x14ac:dyDescent="0.2"/>
    <row r="413" s="1" customFormat="1" x14ac:dyDescent="0.2"/>
    <row r="414" s="1" customFormat="1" x14ac:dyDescent="0.2"/>
    <row r="415" s="1" customFormat="1" x14ac:dyDescent="0.2"/>
    <row r="416" s="1" customFormat="1" x14ac:dyDescent="0.2"/>
    <row r="417" s="1" customFormat="1" x14ac:dyDescent="0.2"/>
    <row r="418" s="1" customFormat="1" x14ac:dyDescent="0.2"/>
    <row r="419" s="1" customFormat="1" x14ac:dyDescent="0.2"/>
    <row r="420" s="1" customFormat="1" x14ac:dyDescent="0.2"/>
    <row r="421" s="1" customFormat="1" x14ac:dyDescent="0.2"/>
    <row r="422" s="1" customFormat="1" x14ac:dyDescent="0.2"/>
    <row r="423" s="1" customFormat="1" x14ac:dyDescent="0.2"/>
    <row r="424" s="1" customFormat="1" x14ac:dyDescent="0.2"/>
    <row r="425" s="1" customFormat="1" x14ac:dyDescent="0.2"/>
    <row r="426" s="1" customFormat="1" x14ac:dyDescent="0.2"/>
    <row r="427" s="1" customFormat="1" x14ac:dyDescent="0.2"/>
    <row r="428" s="1" customFormat="1" x14ac:dyDescent="0.2"/>
    <row r="429" s="1" customFormat="1" x14ac:dyDescent="0.2"/>
  </sheetData>
  <sheetProtection password="CCBA" sheet="1" selectLockedCells="1"/>
  <mergeCells count="12">
    <mergeCell ref="B2:J4"/>
    <mergeCell ref="C15:F15"/>
    <mergeCell ref="C9:G9"/>
    <mergeCell ref="C10:G10"/>
    <mergeCell ref="C11:G11"/>
    <mergeCell ref="C12:G12"/>
    <mergeCell ref="C13:G13"/>
    <mergeCell ref="C30:D30"/>
    <mergeCell ref="C26:F26"/>
    <mergeCell ref="G28:H28"/>
    <mergeCell ref="C14:G14"/>
    <mergeCell ref="H7:I7"/>
  </mergeCells>
  <pageMargins left="0.7" right="0.7" top="0.75" bottom="0.75" header="0.3" footer="0.3"/>
  <pageSetup paperSize="9" orientation="portrait" r:id="rId1"/>
  <ignoredErrors>
    <ignoredError sqref="E1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P111"/>
  <sheetViews>
    <sheetView showGridLines="0" zoomScale="120" zoomScaleNormal="120" workbookViewId="0">
      <selection activeCell="D5" sqref="D5:J5"/>
    </sheetView>
  </sheetViews>
  <sheetFormatPr baseColWidth="10" defaultColWidth="11.5703125" defaultRowHeight="12.75" x14ac:dyDescent="0.2"/>
  <cols>
    <col min="1" max="1" width="5" style="265" customWidth="1"/>
    <col min="2" max="2" width="4.28515625" style="265" customWidth="1"/>
    <col min="3" max="3" width="15" style="265" customWidth="1"/>
    <col min="4" max="4" width="3.140625" style="265" customWidth="1"/>
    <col min="5" max="5" width="10" style="265" customWidth="1"/>
    <col min="6" max="6" width="12.140625" style="265" customWidth="1"/>
    <col min="7" max="10" width="10" style="265" customWidth="1"/>
    <col min="11" max="11" width="9" style="265" customWidth="1"/>
    <col min="12" max="12" width="15" style="265" customWidth="1"/>
    <col min="13" max="14" width="10" style="265" customWidth="1"/>
    <col min="15" max="15" width="7.7109375" style="265" customWidth="1"/>
    <col min="16" max="16" width="0.28515625" style="265" customWidth="1"/>
    <col min="17" max="16384" width="11.5703125" style="265"/>
  </cols>
  <sheetData>
    <row r="1" spans="2:16" s="223" customFormat="1" ht="6" customHeight="1" x14ac:dyDescent="0.2"/>
    <row r="2" spans="2:16" s="223" customFormat="1" ht="19.5" customHeight="1" x14ac:dyDescent="0.2">
      <c r="B2" s="573" t="s">
        <v>87</v>
      </c>
      <c r="C2" s="573"/>
      <c r="D2" s="573"/>
      <c r="E2" s="573"/>
      <c r="F2" s="573"/>
      <c r="G2" s="573"/>
      <c r="H2" s="573"/>
      <c r="I2" s="573"/>
      <c r="J2" s="573"/>
      <c r="K2" s="573"/>
      <c r="L2" s="573"/>
      <c r="M2" s="573"/>
      <c r="N2" s="573"/>
    </row>
    <row r="3" spans="2:16" s="223" customFormat="1" ht="19.5" customHeight="1" x14ac:dyDescent="0.2">
      <c r="B3" s="574" t="s">
        <v>307</v>
      </c>
      <c r="C3" s="574"/>
      <c r="D3" s="574"/>
      <c r="E3" s="574"/>
      <c r="F3" s="574"/>
      <c r="G3" s="574"/>
      <c r="H3" s="574"/>
      <c r="I3" s="574"/>
      <c r="J3" s="574"/>
      <c r="K3" s="574"/>
      <c r="L3" s="574"/>
      <c r="M3" s="574"/>
      <c r="N3" s="574"/>
    </row>
    <row r="4" spans="2:16" s="223" customFormat="1" ht="11.25" customHeight="1" x14ac:dyDescent="0.2">
      <c r="B4" s="224"/>
      <c r="D4" s="225"/>
    </row>
    <row r="5" spans="2:16" s="223" customFormat="1" ht="20.100000000000001" customHeight="1" x14ac:dyDescent="0.2">
      <c r="B5" s="223" t="s">
        <v>100</v>
      </c>
      <c r="D5" s="561"/>
      <c r="E5" s="561"/>
      <c r="F5" s="561"/>
      <c r="G5" s="561"/>
      <c r="H5" s="561"/>
      <c r="I5" s="561"/>
      <c r="J5" s="561"/>
      <c r="K5" s="226" t="s">
        <v>101</v>
      </c>
      <c r="L5" s="561"/>
      <c r="M5" s="561"/>
      <c r="N5" s="561"/>
    </row>
    <row r="6" spans="2:16" s="223" customFormat="1" ht="20.100000000000001" customHeight="1" x14ac:dyDescent="0.2">
      <c r="B6" s="223" t="s">
        <v>102</v>
      </c>
      <c r="E6" s="561"/>
      <c r="F6" s="561"/>
      <c r="G6" s="561"/>
      <c r="H6" s="226" t="s">
        <v>35</v>
      </c>
      <c r="I6" s="561"/>
      <c r="J6" s="561"/>
      <c r="K6" s="561"/>
      <c r="L6" s="561"/>
      <c r="M6" s="561"/>
      <c r="N6" s="561"/>
    </row>
    <row r="7" spans="2:16" s="223" customFormat="1" ht="20.100000000000001" customHeight="1" x14ac:dyDescent="0.2">
      <c r="B7" s="223" t="s">
        <v>36</v>
      </c>
      <c r="C7" s="561"/>
      <c r="D7" s="561"/>
      <c r="E7" s="223" t="s">
        <v>156</v>
      </c>
      <c r="F7" s="561"/>
      <c r="G7" s="561"/>
      <c r="H7" s="561"/>
      <c r="I7" s="223" t="s">
        <v>157</v>
      </c>
      <c r="K7" s="562"/>
      <c r="L7" s="562"/>
      <c r="M7" s="562"/>
      <c r="N7" s="562"/>
    </row>
    <row r="8" spans="2:16" s="223" customFormat="1" ht="7.5" customHeight="1" x14ac:dyDescent="0.2">
      <c r="P8" s="224"/>
    </row>
    <row r="9" spans="2:16" s="223" customFormat="1" ht="20.100000000000001" customHeight="1" x14ac:dyDescent="0.2">
      <c r="B9" s="227"/>
      <c r="C9" s="223" t="s">
        <v>37</v>
      </c>
      <c r="F9" s="227"/>
      <c r="G9" s="223" t="s">
        <v>103</v>
      </c>
    </row>
    <row r="10" spans="2:16" s="223" customFormat="1" ht="20.100000000000001" customHeight="1" x14ac:dyDescent="0.2">
      <c r="B10" s="568"/>
      <c r="C10" s="568"/>
      <c r="D10" s="568"/>
      <c r="E10" s="568"/>
      <c r="F10" s="568"/>
      <c r="G10" s="568"/>
      <c r="H10" s="568"/>
      <c r="I10" s="568"/>
      <c r="J10" s="568"/>
      <c r="K10" s="226" t="s">
        <v>38</v>
      </c>
      <c r="L10" s="561"/>
      <c r="M10" s="561"/>
      <c r="N10" s="561"/>
    </row>
    <row r="11" spans="2:16" s="223" customFormat="1" ht="19.5" customHeight="1" x14ac:dyDescent="0.2">
      <c r="B11" s="223" t="s">
        <v>102</v>
      </c>
      <c r="E11" s="562"/>
      <c r="F11" s="562"/>
      <c r="G11" s="562"/>
      <c r="H11" s="226" t="s">
        <v>35</v>
      </c>
      <c r="I11" s="561"/>
      <c r="J11" s="561"/>
      <c r="K11" s="561"/>
      <c r="L11" s="561"/>
      <c r="M11" s="561"/>
      <c r="N11" s="561"/>
    </row>
    <row r="12" spans="2:16" s="223" customFormat="1" ht="21" customHeight="1" x14ac:dyDescent="0.2">
      <c r="B12" s="223" t="s">
        <v>36</v>
      </c>
      <c r="C12" s="561"/>
      <c r="D12" s="561"/>
      <c r="E12" s="223" t="s">
        <v>156</v>
      </c>
      <c r="F12" s="561"/>
      <c r="G12" s="561"/>
      <c r="H12" s="561"/>
      <c r="I12" s="223" t="s">
        <v>157</v>
      </c>
      <c r="K12" s="562"/>
      <c r="L12" s="562"/>
      <c r="M12" s="562"/>
      <c r="N12" s="562"/>
    </row>
    <row r="13" spans="2:16" s="223" customFormat="1" ht="18.75" customHeight="1" x14ac:dyDescent="0.2">
      <c r="C13" s="383"/>
      <c r="D13" s="383"/>
      <c r="F13" s="383"/>
      <c r="G13" s="383"/>
      <c r="H13" s="383"/>
      <c r="K13" s="384"/>
      <c r="L13" s="384"/>
      <c r="M13" s="384"/>
      <c r="N13" s="384"/>
    </row>
    <row r="14" spans="2:16" s="228" customFormat="1" ht="45.75" customHeight="1" x14ac:dyDescent="0.2">
      <c r="B14" s="298"/>
      <c r="C14" s="569" t="s">
        <v>163</v>
      </c>
      <c r="D14" s="570"/>
      <c r="E14" s="570"/>
      <c r="F14" s="570"/>
      <c r="G14" s="570"/>
      <c r="H14" s="570"/>
      <c r="I14" s="570"/>
      <c r="J14" s="570"/>
      <c r="K14" s="570"/>
      <c r="L14" s="570"/>
      <c r="M14" s="570"/>
      <c r="N14" s="571"/>
    </row>
    <row r="15" spans="2:16" s="223" customFormat="1" ht="20.100000000000001" customHeight="1" x14ac:dyDescent="0.2">
      <c r="B15" s="228" t="s">
        <v>315</v>
      </c>
      <c r="C15" s="228"/>
      <c r="D15" s="228"/>
      <c r="E15" s="228"/>
      <c r="F15" s="228"/>
      <c r="G15" s="228"/>
      <c r="H15" s="228"/>
      <c r="I15" s="228"/>
      <c r="J15" s="228"/>
      <c r="K15" s="228"/>
      <c r="L15" s="228"/>
      <c r="M15" s="572"/>
      <c r="N15" s="572"/>
    </row>
    <row r="16" spans="2:16" s="223" customFormat="1" ht="20.100000000000001" customHeight="1" x14ac:dyDescent="0.2">
      <c r="B16" s="229" t="s">
        <v>105</v>
      </c>
      <c r="C16" s="230"/>
      <c r="H16" s="561"/>
      <c r="I16" s="561"/>
      <c r="J16" s="561"/>
      <c r="K16" s="227" t="s">
        <v>39</v>
      </c>
      <c r="L16" s="561"/>
      <c r="M16" s="561"/>
      <c r="N16" s="561"/>
    </row>
    <row r="17" spans="2:16" s="223" customFormat="1" ht="20.100000000000001" customHeight="1" x14ac:dyDescent="0.2">
      <c r="B17" s="228" t="s">
        <v>162</v>
      </c>
      <c r="C17" s="232"/>
      <c r="F17" s="223" t="s">
        <v>104</v>
      </c>
      <c r="G17" s="561"/>
      <c r="H17" s="561"/>
      <c r="I17" s="226" t="s">
        <v>39</v>
      </c>
      <c r="J17" s="561"/>
      <c r="K17" s="561"/>
      <c r="L17" s="561"/>
      <c r="M17" s="561"/>
      <c r="N17" s="561"/>
      <c r="P17" s="224"/>
    </row>
    <row r="18" spans="2:16" s="228" customFormat="1" ht="15.75" customHeight="1" x14ac:dyDescent="0.2">
      <c r="B18" s="231"/>
      <c r="C18" s="299"/>
      <c r="D18" s="300"/>
      <c r="E18" s="300"/>
      <c r="F18" s="300"/>
      <c r="G18" s="300"/>
      <c r="H18" s="300"/>
      <c r="I18" s="300"/>
      <c r="J18" s="300"/>
      <c r="K18" s="300"/>
      <c r="L18" s="300"/>
      <c r="M18" s="300"/>
      <c r="N18" s="300"/>
    </row>
    <row r="19" spans="2:16" s="223" customFormat="1" x14ac:dyDescent="0.2">
      <c r="B19" s="229" t="s">
        <v>285</v>
      </c>
      <c r="C19" s="229"/>
      <c r="P19" s="224"/>
    </row>
    <row r="20" spans="2:16" s="223" customFormat="1" x14ac:dyDescent="0.2">
      <c r="B20" s="229"/>
      <c r="C20" s="230"/>
    </row>
    <row r="21" spans="2:16" s="223" customFormat="1" x14ac:dyDescent="0.2">
      <c r="B21" s="234" t="s">
        <v>40</v>
      </c>
      <c r="C21" s="230"/>
      <c r="F21" s="235"/>
      <c r="H21" s="235"/>
      <c r="I21" s="235"/>
    </row>
    <row r="22" spans="2:16" s="223" customFormat="1" ht="17.100000000000001" customHeight="1" x14ac:dyDescent="0.2">
      <c r="B22" s="581" t="str">
        <f>IF('PRESUPUESTO TOTAL'!C9="","",'PRESUPUESTO TOTAL'!C9)</f>
        <v/>
      </c>
      <c r="C22" s="582"/>
      <c r="D22" s="582"/>
      <c r="E22" s="582"/>
      <c r="F22" s="582"/>
      <c r="G22" s="582"/>
      <c r="H22" s="582"/>
      <c r="I22" s="582"/>
      <c r="J22" s="582"/>
      <c r="K22" s="582"/>
      <c r="L22" s="582"/>
      <c r="M22" s="582"/>
      <c r="N22" s="583"/>
    </row>
    <row r="23" spans="2:16" s="223" customFormat="1" ht="15" customHeight="1" x14ac:dyDescent="0.2">
      <c r="C23" s="236"/>
      <c r="D23" s="236"/>
      <c r="E23" s="236"/>
      <c r="G23" s="236"/>
      <c r="H23" s="236"/>
      <c r="I23" s="236"/>
      <c r="J23" s="236"/>
      <c r="K23" s="236"/>
      <c r="L23" s="236"/>
      <c r="M23" s="236"/>
      <c r="N23" s="236"/>
      <c r="P23" s="224"/>
    </row>
    <row r="24" spans="2:16" s="223" customFormat="1" ht="17.100000000000001" customHeight="1" x14ac:dyDescent="0.2">
      <c r="B24" s="69"/>
      <c r="C24" s="70" t="s">
        <v>85</v>
      </c>
      <c r="D24" s="70"/>
      <c r="E24" s="70"/>
      <c r="F24" s="70"/>
      <c r="G24" s="70"/>
      <c r="H24" s="70"/>
      <c r="I24" s="70"/>
      <c r="J24" s="70"/>
      <c r="K24" s="71"/>
      <c r="L24" s="563">
        <f>'PRESUPUESTO TOTAL'!L96</f>
        <v>0</v>
      </c>
      <c r="M24" s="564"/>
      <c r="N24" s="565"/>
    </row>
    <row r="25" spans="2:16" s="223" customFormat="1" ht="17.100000000000001" customHeight="1" x14ac:dyDescent="0.2">
      <c r="B25" s="69"/>
      <c r="C25" s="70" t="s">
        <v>32</v>
      </c>
      <c r="D25" s="70"/>
      <c r="E25" s="70"/>
      <c r="F25" s="70"/>
      <c r="G25" s="70"/>
      <c r="H25" s="72"/>
      <c r="I25" s="70"/>
      <c r="J25" s="70"/>
      <c r="K25" s="71"/>
      <c r="L25" s="563">
        <f>'PRESUPUESTO ACEPTADO'!H26</f>
        <v>0</v>
      </c>
      <c r="M25" s="566"/>
      <c r="N25" s="567"/>
    </row>
    <row r="26" spans="2:16" s="223" customFormat="1" ht="17.100000000000001" customHeight="1" x14ac:dyDescent="0.2">
      <c r="B26" s="69"/>
      <c r="C26" s="70" t="s">
        <v>41</v>
      </c>
      <c r="D26" s="70"/>
      <c r="E26" s="70"/>
      <c r="F26" s="70"/>
      <c r="G26" s="152"/>
      <c r="H26" s="70"/>
      <c r="I26" s="70"/>
      <c r="J26" s="70"/>
      <c r="K26" s="71"/>
      <c r="L26" s="577"/>
      <c r="M26" s="577"/>
      <c r="N26" s="577"/>
    </row>
    <row r="27" spans="2:16" s="223" customFormat="1" ht="17.100000000000001" customHeight="1" x14ac:dyDescent="0.2">
      <c r="B27" s="69"/>
      <c r="C27" s="70" t="s">
        <v>42</v>
      </c>
      <c r="D27" s="70"/>
      <c r="E27" s="70"/>
      <c r="F27" s="233"/>
      <c r="G27" s="70"/>
      <c r="H27" s="233"/>
      <c r="I27" s="233"/>
      <c r="J27" s="70"/>
      <c r="K27" s="71"/>
      <c r="L27" s="584" t="str">
        <f>IFERROR(L26/L25,"")</f>
        <v/>
      </c>
      <c r="M27" s="584"/>
      <c r="N27" s="584"/>
    </row>
    <row r="28" spans="2:16" s="223" customFormat="1" ht="17.100000000000001" customHeight="1" x14ac:dyDescent="0.2">
      <c r="B28" s="235"/>
      <c r="C28" s="295" t="str">
        <f>IF(L26&gt;0.7*L25,"ERROR: La ayuda solicitada ha superado el límite del 70% del presupuesto aceptado","")</f>
        <v/>
      </c>
      <c r="D28" s="158"/>
      <c r="E28" s="158"/>
      <c r="F28" s="235"/>
      <c r="G28" s="158"/>
      <c r="H28" s="235"/>
      <c r="I28" s="235"/>
      <c r="J28" s="158"/>
      <c r="K28" s="158"/>
    </row>
    <row r="29" spans="2:16" s="223" customFormat="1" ht="17.100000000000001" customHeight="1" x14ac:dyDescent="0.2">
      <c r="B29" s="235"/>
      <c r="C29" s="295" t="str">
        <f>IF(L26&gt;100000,"ERROR: La ayuda solicitada ha superado el límite de 100.000 euros","")</f>
        <v/>
      </c>
      <c r="D29" s="158"/>
      <c r="E29" s="158"/>
      <c r="F29" s="235"/>
      <c r="G29" s="158"/>
      <c r="H29" s="235"/>
      <c r="I29" s="235"/>
      <c r="J29" s="158"/>
      <c r="K29" s="158"/>
    </row>
    <row r="30" spans="2:16" s="223" customFormat="1" ht="17.100000000000001" customHeight="1" x14ac:dyDescent="0.2">
      <c r="B30" s="235"/>
      <c r="C30" s="295"/>
      <c r="D30" s="158"/>
      <c r="E30" s="158"/>
      <c r="F30" s="235"/>
      <c r="G30" s="158"/>
      <c r="H30" s="235"/>
      <c r="I30" s="235"/>
      <c r="J30" s="158"/>
      <c r="K30" s="158"/>
      <c r="L30" s="159"/>
      <c r="M30" s="159"/>
      <c r="N30" s="159"/>
    </row>
    <row r="31" spans="2:16" s="223" customFormat="1" x14ac:dyDescent="0.2">
      <c r="B31" s="237" t="s">
        <v>43</v>
      </c>
      <c r="F31" s="237"/>
      <c r="H31" s="237"/>
      <c r="I31" s="237"/>
    </row>
    <row r="32" spans="2:16" s="238" customFormat="1" x14ac:dyDescent="0.2">
      <c r="C32" s="237"/>
      <c r="D32" s="237"/>
      <c r="E32" s="237"/>
      <c r="G32" s="237"/>
      <c r="J32" s="237"/>
      <c r="K32" s="237"/>
      <c r="L32" s="237"/>
      <c r="M32" s="237"/>
      <c r="N32" s="237"/>
    </row>
    <row r="33" spans="2:16" s="238" customFormat="1" x14ac:dyDescent="0.2">
      <c r="B33" s="237" t="s">
        <v>44</v>
      </c>
      <c r="F33" s="237"/>
      <c r="H33" s="237"/>
      <c r="I33" s="237"/>
    </row>
    <row r="34" spans="2:16" s="238" customFormat="1" x14ac:dyDescent="0.2">
      <c r="C34" s="237"/>
      <c r="D34" s="237"/>
      <c r="E34" s="237"/>
      <c r="G34" s="237"/>
      <c r="J34" s="237"/>
      <c r="K34" s="237"/>
      <c r="L34" s="237"/>
      <c r="M34" s="237"/>
      <c r="N34" s="237"/>
    </row>
    <row r="35" spans="2:16" s="238" customFormat="1" ht="27.75" customHeight="1" x14ac:dyDescent="0.2">
      <c r="B35" s="239" t="s">
        <v>45</v>
      </c>
      <c r="C35" s="575" t="s">
        <v>219</v>
      </c>
      <c r="D35" s="575"/>
      <c r="E35" s="575"/>
      <c r="F35" s="575"/>
      <c r="G35" s="575"/>
      <c r="H35" s="575"/>
      <c r="I35" s="575"/>
      <c r="J35" s="575"/>
      <c r="K35" s="575"/>
      <c r="L35" s="575"/>
      <c r="M35" s="575"/>
      <c r="N35" s="575"/>
      <c r="P35" s="231"/>
    </row>
    <row r="36" spans="2:16" s="238" customFormat="1" ht="12.75" hidden="1" customHeight="1" x14ac:dyDescent="0.2">
      <c r="B36" s="240"/>
      <c r="C36" s="239"/>
      <c r="D36" s="239"/>
      <c r="E36" s="239"/>
      <c r="F36" s="239"/>
      <c r="G36" s="239"/>
      <c r="H36" s="239"/>
      <c r="I36" s="239"/>
      <c r="J36" s="239"/>
      <c r="K36" s="239"/>
      <c r="L36" s="239"/>
      <c r="M36" s="239"/>
      <c r="N36" s="239"/>
      <c r="P36" s="231"/>
    </row>
    <row r="37" spans="2:16" s="238" customFormat="1" ht="12.75" hidden="1" customHeight="1" x14ac:dyDescent="0.2">
      <c r="B37" s="240"/>
      <c r="C37" s="239"/>
      <c r="D37" s="239"/>
      <c r="E37" s="239"/>
      <c r="F37" s="239"/>
      <c r="G37" s="239"/>
      <c r="H37" s="239"/>
      <c r="I37" s="239"/>
      <c r="J37" s="239"/>
      <c r="K37" s="239"/>
      <c r="L37" s="239"/>
      <c r="M37" s="239"/>
      <c r="N37" s="239"/>
      <c r="P37" s="231"/>
    </row>
    <row r="38" spans="2:16" s="238" customFormat="1" ht="12.75" customHeight="1" x14ac:dyDescent="0.2">
      <c r="B38" s="241"/>
      <c r="C38" s="239"/>
      <c r="D38" s="239"/>
      <c r="E38" s="239"/>
      <c r="F38" s="242"/>
      <c r="G38" s="239"/>
      <c r="H38" s="239"/>
      <c r="I38" s="239"/>
      <c r="J38" s="239"/>
      <c r="K38" s="239"/>
      <c r="L38" s="239"/>
      <c r="M38" s="239"/>
      <c r="N38" s="239"/>
      <c r="P38" s="231"/>
    </row>
    <row r="39" spans="2:16" s="238" customFormat="1" ht="42.75" customHeight="1" x14ac:dyDescent="0.2">
      <c r="B39" s="241" t="s">
        <v>46</v>
      </c>
      <c r="C39" s="575" t="s">
        <v>106</v>
      </c>
      <c r="D39" s="575"/>
      <c r="E39" s="575"/>
      <c r="F39" s="575"/>
      <c r="G39" s="575"/>
      <c r="H39" s="575"/>
      <c r="I39" s="575"/>
      <c r="J39" s="575"/>
      <c r="K39" s="575"/>
      <c r="L39" s="575"/>
      <c r="M39" s="575"/>
      <c r="N39" s="575"/>
      <c r="P39" s="231"/>
    </row>
    <row r="40" spans="2:16" s="238" customFormat="1" x14ac:dyDescent="0.2">
      <c r="C40" s="241"/>
      <c r="D40" s="241"/>
      <c r="E40" s="241"/>
      <c r="F40" s="242"/>
      <c r="G40" s="241"/>
      <c r="H40" s="239"/>
      <c r="I40" s="239"/>
      <c r="J40" s="241"/>
      <c r="K40" s="241"/>
      <c r="L40" s="241"/>
      <c r="M40" s="241"/>
      <c r="N40" s="241"/>
      <c r="P40" s="243"/>
    </row>
    <row r="41" spans="2:16" s="238" customFormat="1" ht="27.75" customHeight="1" x14ac:dyDescent="0.2">
      <c r="B41" s="241" t="s">
        <v>47</v>
      </c>
      <c r="C41" s="575" t="s">
        <v>107</v>
      </c>
      <c r="D41" s="575"/>
      <c r="E41" s="575"/>
      <c r="F41" s="575"/>
      <c r="G41" s="575"/>
      <c r="H41" s="575"/>
      <c r="I41" s="575"/>
      <c r="J41" s="575"/>
      <c r="K41" s="575"/>
      <c r="L41" s="575"/>
      <c r="M41" s="575"/>
      <c r="N41" s="575"/>
      <c r="P41" s="231"/>
    </row>
    <row r="42" spans="2:16" s="238" customFormat="1" x14ac:dyDescent="0.2">
      <c r="C42" s="239"/>
      <c r="D42" s="239"/>
      <c r="E42" s="239"/>
      <c r="F42" s="239"/>
      <c r="G42" s="239"/>
      <c r="H42" s="239"/>
      <c r="I42" s="239"/>
      <c r="J42" s="239"/>
      <c r="K42" s="239"/>
      <c r="L42" s="239"/>
      <c r="M42" s="239"/>
      <c r="N42" s="239"/>
      <c r="P42" s="231"/>
    </row>
    <row r="43" spans="2:16" s="238" customFormat="1" ht="30.75" customHeight="1" x14ac:dyDescent="0.2">
      <c r="B43" s="241" t="s">
        <v>48</v>
      </c>
      <c r="C43" s="575" t="s">
        <v>108</v>
      </c>
      <c r="D43" s="575"/>
      <c r="E43" s="575"/>
      <c r="F43" s="575"/>
      <c r="G43" s="575"/>
      <c r="H43" s="575"/>
      <c r="I43" s="575"/>
      <c r="J43" s="575"/>
      <c r="K43" s="575"/>
      <c r="L43" s="575"/>
      <c r="M43" s="575"/>
      <c r="N43" s="575"/>
      <c r="P43" s="231"/>
    </row>
    <row r="44" spans="2:16" s="238" customFormat="1" x14ac:dyDescent="0.2">
      <c r="C44" s="241"/>
      <c r="D44" s="241"/>
      <c r="E44" s="241"/>
      <c r="F44" s="239"/>
      <c r="G44" s="241"/>
      <c r="H44" s="239"/>
      <c r="I44" s="239"/>
      <c r="J44" s="241"/>
      <c r="K44" s="241"/>
      <c r="L44" s="241"/>
      <c r="M44" s="241"/>
      <c r="N44" s="241"/>
      <c r="P44" s="243"/>
    </row>
    <row r="45" spans="2:16" s="238" customFormat="1" ht="28.5" customHeight="1" x14ac:dyDescent="0.2">
      <c r="B45" s="241" t="s">
        <v>49</v>
      </c>
      <c r="C45" s="575" t="s">
        <v>111</v>
      </c>
      <c r="D45" s="575"/>
      <c r="E45" s="575"/>
      <c r="F45" s="575"/>
      <c r="G45" s="575"/>
      <c r="H45" s="575"/>
      <c r="I45" s="575"/>
      <c r="J45" s="575"/>
      <c r="K45" s="575"/>
      <c r="L45" s="575"/>
      <c r="M45" s="575"/>
      <c r="N45" s="575"/>
      <c r="P45" s="231"/>
    </row>
    <row r="46" spans="2:16" s="238" customFormat="1" x14ac:dyDescent="0.2">
      <c r="C46" s="239"/>
      <c r="D46" s="239"/>
      <c r="E46" s="239"/>
      <c r="F46" s="368"/>
      <c r="G46" s="239"/>
      <c r="H46" s="241"/>
      <c r="I46" s="241"/>
      <c r="J46" s="239"/>
      <c r="K46" s="239"/>
      <c r="L46" s="239"/>
      <c r="M46" s="239"/>
      <c r="N46" s="239"/>
      <c r="P46" s="231"/>
    </row>
    <row r="47" spans="2:16" s="238" customFormat="1" ht="12.75" customHeight="1" x14ac:dyDescent="0.2">
      <c r="B47" s="244" t="s">
        <v>50</v>
      </c>
      <c r="C47" s="579" t="s">
        <v>109</v>
      </c>
      <c r="D47" s="579"/>
      <c r="E47" s="579"/>
      <c r="F47" s="579"/>
      <c r="G47" s="579"/>
      <c r="H47" s="579"/>
      <c r="I47" s="579"/>
      <c r="J47" s="579"/>
      <c r="K47" s="579"/>
      <c r="L47" s="579"/>
      <c r="M47" s="579"/>
      <c r="N47" s="579"/>
      <c r="P47" s="231"/>
    </row>
    <row r="48" spans="2:16" s="238" customFormat="1" ht="12.75" customHeight="1" x14ac:dyDescent="0.2">
      <c r="B48" s="244"/>
      <c r="C48" s="378"/>
      <c r="D48" s="378"/>
      <c r="E48" s="378"/>
      <c r="F48" s="378"/>
      <c r="G48" s="378"/>
      <c r="H48" s="378"/>
      <c r="I48" s="378"/>
      <c r="J48" s="378"/>
      <c r="K48" s="378"/>
      <c r="L48" s="378"/>
      <c r="M48" s="378"/>
      <c r="N48" s="378"/>
      <c r="P48" s="231"/>
    </row>
    <row r="49" spans="1:16" s="388" customFormat="1" ht="12.75" customHeight="1" x14ac:dyDescent="0.2">
      <c r="A49" s="386"/>
      <c r="B49" s="387" t="s">
        <v>51</v>
      </c>
      <c r="C49" s="576" t="s">
        <v>302</v>
      </c>
      <c r="D49" s="576"/>
      <c r="E49" s="576"/>
      <c r="F49" s="576"/>
      <c r="G49" s="576"/>
      <c r="H49" s="576"/>
      <c r="I49" s="576"/>
      <c r="J49" s="576"/>
      <c r="K49" s="576"/>
      <c r="L49" s="576"/>
      <c r="M49" s="576"/>
      <c r="N49" s="576"/>
      <c r="O49" s="386"/>
    </row>
    <row r="50" spans="1:16" s="388" customFormat="1" x14ac:dyDescent="0.2">
      <c r="A50" s="386"/>
      <c r="B50" s="387"/>
      <c r="C50" s="576"/>
      <c r="D50" s="576"/>
      <c r="E50" s="576"/>
      <c r="F50" s="576"/>
      <c r="G50" s="576"/>
      <c r="H50" s="576"/>
      <c r="I50" s="576"/>
      <c r="J50" s="576"/>
      <c r="K50" s="576"/>
      <c r="L50" s="576"/>
      <c r="M50" s="576"/>
      <c r="N50" s="576"/>
      <c r="O50" s="386"/>
    </row>
    <row r="51" spans="1:16" s="238" customFormat="1" x14ac:dyDescent="0.2">
      <c r="C51" s="241"/>
      <c r="D51" s="241"/>
      <c r="E51" s="241"/>
      <c r="F51" s="239"/>
      <c r="G51" s="241"/>
      <c r="H51" s="239"/>
      <c r="I51" s="239"/>
      <c r="J51" s="241"/>
      <c r="K51" s="241"/>
      <c r="L51" s="241"/>
      <c r="M51" s="241"/>
      <c r="N51" s="241"/>
      <c r="P51" s="243"/>
    </row>
    <row r="52" spans="1:16" s="238" customFormat="1" ht="30.75" customHeight="1" x14ac:dyDescent="0.2">
      <c r="B52" s="241" t="s">
        <v>303</v>
      </c>
      <c r="C52" s="578" t="s">
        <v>110</v>
      </c>
      <c r="D52" s="578"/>
      <c r="E52" s="578"/>
      <c r="F52" s="578"/>
      <c r="G52" s="578"/>
      <c r="H52" s="578"/>
      <c r="I52" s="578"/>
      <c r="J52" s="578"/>
      <c r="K52" s="578"/>
      <c r="L52" s="578"/>
      <c r="M52" s="578"/>
      <c r="N52" s="578"/>
    </row>
    <row r="53" spans="1:16" s="238" customFormat="1" ht="41.25" customHeight="1" x14ac:dyDescent="0.2">
      <c r="B53" s="575" t="s">
        <v>52</v>
      </c>
      <c r="C53" s="575"/>
      <c r="D53" s="575"/>
      <c r="E53" s="575"/>
      <c r="F53" s="575"/>
      <c r="G53" s="575"/>
      <c r="H53" s="575"/>
      <c r="I53" s="575"/>
      <c r="J53" s="575"/>
      <c r="K53" s="575"/>
      <c r="L53" s="575"/>
      <c r="M53" s="575"/>
      <c r="N53" s="575"/>
    </row>
    <row r="54" spans="1:16" s="238" customFormat="1" x14ac:dyDescent="0.2">
      <c r="B54" s="239"/>
      <c r="C54" s="239"/>
      <c r="D54" s="239"/>
      <c r="E54" s="239"/>
      <c r="F54" s="239"/>
      <c r="G54" s="239"/>
      <c r="H54" s="239"/>
      <c r="I54" s="239"/>
      <c r="J54" s="239"/>
      <c r="K54" s="239"/>
      <c r="L54" s="239"/>
      <c r="M54" s="239"/>
      <c r="N54" s="239"/>
    </row>
    <row r="55" spans="1:16" s="238" customFormat="1" ht="64.5" customHeight="1" x14ac:dyDescent="0.2">
      <c r="B55" s="580" t="s">
        <v>289</v>
      </c>
      <c r="C55" s="580"/>
      <c r="D55" s="580"/>
      <c r="E55" s="580"/>
      <c r="F55" s="580"/>
      <c r="G55" s="580"/>
      <c r="H55" s="580"/>
      <c r="I55" s="580"/>
      <c r="J55" s="580"/>
      <c r="K55" s="580"/>
      <c r="L55" s="580"/>
      <c r="M55" s="580"/>
      <c r="N55" s="580"/>
    </row>
    <row r="56" spans="1:16" s="238" customFormat="1" x14ac:dyDescent="0.2">
      <c r="B56" s="434"/>
      <c r="C56" s="435"/>
      <c r="D56" s="435"/>
      <c r="E56" s="435"/>
      <c r="F56" s="435"/>
      <c r="G56" s="435"/>
      <c r="H56" s="435"/>
      <c r="I56" s="435"/>
      <c r="J56" s="435"/>
      <c r="K56" s="435"/>
      <c r="L56" s="435"/>
      <c r="M56" s="435"/>
      <c r="N56" s="435"/>
    </row>
    <row r="57" spans="1:16" s="238" customFormat="1" ht="36.75" customHeight="1" x14ac:dyDescent="0.2">
      <c r="B57" s="575" t="s">
        <v>286</v>
      </c>
      <c r="C57" s="575"/>
      <c r="D57" s="575"/>
      <c r="E57" s="575"/>
      <c r="F57" s="575"/>
      <c r="G57" s="575"/>
      <c r="H57" s="575"/>
      <c r="I57" s="575"/>
      <c r="J57" s="575"/>
      <c r="K57" s="575"/>
      <c r="L57" s="575"/>
      <c r="M57" s="575"/>
      <c r="N57" s="575"/>
    </row>
    <row r="58" spans="1:16" s="293" customFormat="1" x14ac:dyDescent="0.2">
      <c r="B58" s="585" t="s">
        <v>160</v>
      </c>
      <c r="C58" s="585"/>
      <c r="D58" s="585"/>
      <c r="E58" s="585"/>
      <c r="F58" s="585"/>
      <c r="G58" s="585"/>
      <c r="H58" s="585"/>
      <c r="I58" s="585"/>
      <c r="J58" s="585"/>
      <c r="K58" s="585"/>
      <c r="L58" s="585"/>
      <c r="M58" s="585"/>
      <c r="N58" s="585"/>
    </row>
    <row r="59" spans="1:16" s="293" customFormat="1" x14ac:dyDescent="0.2">
      <c r="B59" s="585"/>
      <c r="C59" s="585"/>
      <c r="D59" s="585"/>
      <c r="E59" s="585"/>
      <c r="F59" s="585"/>
      <c r="G59" s="585"/>
      <c r="H59" s="585"/>
      <c r="I59" s="585"/>
      <c r="J59" s="585"/>
      <c r="K59" s="585"/>
      <c r="L59" s="585"/>
      <c r="M59" s="585"/>
      <c r="N59" s="585"/>
    </row>
    <row r="60" spans="1:16" s="293" customFormat="1" x14ac:dyDescent="0.2">
      <c r="B60" s="369"/>
      <c r="C60" s="586" t="s">
        <v>287</v>
      </c>
      <c r="D60" s="586"/>
      <c r="E60" s="586"/>
      <c r="F60" s="586"/>
      <c r="G60" s="586"/>
      <c r="H60" s="586"/>
      <c r="I60" s="586"/>
      <c r="J60" s="586"/>
      <c r="K60" s="586"/>
      <c r="L60" s="586"/>
      <c r="M60" s="586"/>
      <c r="N60" s="586"/>
    </row>
    <row r="61" spans="1:16" s="293" customFormat="1" ht="15" customHeight="1" x14ac:dyDescent="0.2">
      <c r="B61" s="369"/>
      <c r="C61" s="586" t="s">
        <v>288</v>
      </c>
      <c r="D61" s="586"/>
      <c r="E61" s="586"/>
      <c r="F61" s="586"/>
      <c r="G61" s="586"/>
      <c r="H61" s="586"/>
      <c r="I61" s="586"/>
      <c r="J61" s="586"/>
      <c r="K61" s="586"/>
      <c r="L61" s="586"/>
      <c r="M61" s="586"/>
      <c r="N61" s="586"/>
    </row>
    <row r="62" spans="1:16" s="238" customFormat="1" ht="12.75" customHeight="1" x14ac:dyDescent="0.2">
      <c r="B62" s="385"/>
      <c r="C62" s="377"/>
      <c r="E62" s="377"/>
      <c r="F62" s="377"/>
      <c r="G62" s="377"/>
      <c r="H62" s="377"/>
      <c r="I62" s="377"/>
      <c r="J62" s="377"/>
      <c r="K62" s="377"/>
      <c r="L62" s="377"/>
      <c r="M62" s="377"/>
    </row>
    <row r="63" spans="1:16" s="238" customFormat="1" x14ac:dyDescent="0.2">
      <c r="B63" s="578" t="s">
        <v>161</v>
      </c>
      <c r="C63" s="578"/>
      <c r="D63" s="578"/>
      <c r="E63" s="578"/>
      <c r="F63" s="578"/>
      <c r="G63" s="578"/>
      <c r="H63" s="578"/>
      <c r="I63" s="578"/>
      <c r="J63" s="578"/>
      <c r="K63" s="578"/>
      <c r="L63" s="578"/>
      <c r="M63" s="578"/>
      <c r="N63" s="578"/>
    </row>
    <row r="64" spans="1:16" s="238" customFormat="1" ht="6" customHeight="1" x14ac:dyDescent="0.2">
      <c r="B64" s="241"/>
      <c r="C64" s="241"/>
      <c r="D64" s="241"/>
      <c r="E64" s="241"/>
      <c r="F64" s="241"/>
      <c r="G64" s="241"/>
      <c r="H64" s="241"/>
      <c r="I64" s="241"/>
      <c r="J64" s="241"/>
      <c r="K64" s="241"/>
      <c r="L64" s="241"/>
      <c r="M64" s="241"/>
      <c r="N64" s="241"/>
    </row>
    <row r="65" spans="1:14" s="238" customFormat="1" ht="43.5" customHeight="1" x14ac:dyDescent="0.2">
      <c r="B65" s="241"/>
      <c r="C65" s="575" t="s">
        <v>112</v>
      </c>
      <c r="D65" s="575"/>
      <c r="E65" s="575"/>
      <c r="F65" s="575"/>
      <c r="G65" s="575"/>
      <c r="H65" s="575"/>
      <c r="I65" s="575"/>
      <c r="J65" s="575"/>
      <c r="K65" s="575"/>
      <c r="L65" s="575"/>
      <c r="M65" s="575"/>
      <c r="N65" s="575"/>
    </row>
    <row r="66" spans="1:14" s="238" customFormat="1" ht="48" customHeight="1" x14ac:dyDescent="0.2">
      <c r="B66" s="241"/>
      <c r="C66" s="575" t="s">
        <v>113</v>
      </c>
      <c r="D66" s="575"/>
      <c r="E66" s="575"/>
      <c r="F66" s="575"/>
      <c r="G66" s="575"/>
      <c r="H66" s="575"/>
      <c r="I66" s="575"/>
      <c r="J66" s="575"/>
      <c r="K66" s="575"/>
      <c r="L66" s="575"/>
      <c r="M66" s="575"/>
      <c r="N66" s="575"/>
    </row>
    <row r="67" spans="1:14" s="238" customFormat="1" ht="56.25" customHeight="1" x14ac:dyDescent="0.2">
      <c r="B67" s="575" t="s">
        <v>220</v>
      </c>
      <c r="C67" s="575"/>
      <c r="D67" s="575"/>
      <c r="E67" s="575"/>
      <c r="F67" s="575"/>
      <c r="G67" s="575"/>
      <c r="H67" s="575"/>
      <c r="I67" s="575"/>
      <c r="J67" s="575"/>
      <c r="K67" s="575"/>
      <c r="L67" s="575"/>
      <c r="M67" s="575"/>
      <c r="N67" s="575"/>
    </row>
    <row r="68" spans="1:14" s="238" customFormat="1" x14ac:dyDescent="0.2">
      <c r="B68" s="294"/>
      <c r="C68" s="294"/>
      <c r="D68" s="294"/>
      <c r="E68" s="294"/>
      <c r="F68" s="294"/>
      <c r="G68" s="294"/>
      <c r="H68" s="294"/>
      <c r="I68" s="294"/>
      <c r="J68" s="294"/>
      <c r="K68" s="294"/>
      <c r="L68" s="294"/>
      <c r="M68" s="294"/>
      <c r="N68" s="294"/>
    </row>
    <row r="69" spans="1:14" s="238" customFormat="1" x14ac:dyDescent="0.2">
      <c r="B69" s="239"/>
      <c r="C69" s="370" t="s">
        <v>53</v>
      </c>
      <c r="D69" s="588"/>
      <c r="E69" s="589"/>
      <c r="F69" s="589"/>
      <c r="G69" s="371" t="s">
        <v>54</v>
      </c>
      <c r="H69" s="589"/>
      <c r="I69" s="589"/>
      <c r="J69" s="589"/>
      <c r="K69" s="589"/>
      <c r="L69" s="589"/>
      <c r="M69" s="589"/>
      <c r="N69" s="589"/>
    </row>
    <row r="70" spans="1:14" s="238" customFormat="1" x14ac:dyDescent="0.2">
      <c r="B70" s="239"/>
      <c r="C70" s="239"/>
      <c r="D70" s="239"/>
      <c r="E70" s="239"/>
      <c r="F70" s="239"/>
      <c r="G70" s="239"/>
      <c r="H70" s="239"/>
      <c r="I70" s="239"/>
      <c r="J70" s="239"/>
      <c r="K70" s="239"/>
      <c r="L70" s="239"/>
      <c r="M70" s="239"/>
      <c r="N70" s="239"/>
    </row>
    <row r="71" spans="1:14" s="238" customFormat="1" x14ac:dyDescent="0.2">
      <c r="A71" s="223"/>
      <c r="B71" s="223"/>
      <c r="C71" s="590" t="s">
        <v>158</v>
      </c>
      <c r="D71" s="590"/>
      <c r="E71" s="590"/>
      <c r="F71" s="590"/>
      <c r="G71" s="590"/>
      <c r="H71" s="590"/>
      <c r="I71" s="590"/>
      <c r="J71" s="590"/>
      <c r="K71" s="590"/>
      <c r="L71" s="590"/>
      <c r="M71" s="590"/>
      <c r="N71" s="590"/>
    </row>
    <row r="72" spans="1:14" s="238" customFormat="1" x14ac:dyDescent="0.2">
      <c r="A72" s="223"/>
      <c r="B72" s="223"/>
      <c r="C72" s="223"/>
      <c r="D72" s="223"/>
      <c r="E72" s="223"/>
      <c r="F72" s="223"/>
      <c r="G72" s="223"/>
      <c r="H72" s="223"/>
      <c r="I72" s="223"/>
      <c r="J72" s="223"/>
      <c r="K72" s="223"/>
      <c r="L72" s="223"/>
      <c r="M72" s="223"/>
      <c r="N72" s="223"/>
    </row>
    <row r="73" spans="1:14" s="238" customFormat="1" x14ac:dyDescent="0.2">
      <c r="A73" s="223"/>
      <c r="B73" s="223"/>
      <c r="C73" s="223"/>
      <c r="D73" s="223"/>
      <c r="E73" s="223"/>
      <c r="F73" s="223"/>
      <c r="G73" s="223"/>
      <c r="H73" s="223"/>
      <c r="I73" s="223"/>
      <c r="J73" s="223"/>
      <c r="K73" s="223"/>
      <c r="L73" s="223"/>
      <c r="M73" s="223"/>
      <c r="N73" s="223"/>
    </row>
    <row r="74" spans="1:14" s="238" customFormat="1" x14ac:dyDescent="0.2">
      <c r="A74" s="223"/>
      <c r="B74" s="223"/>
      <c r="C74" s="223"/>
      <c r="D74" s="223"/>
      <c r="E74" s="223"/>
      <c r="F74" s="223"/>
      <c r="G74" s="223"/>
      <c r="H74" s="223"/>
      <c r="I74" s="223"/>
      <c r="J74" s="223"/>
      <c r="K74" s="223"/>
      <c r="L74" s="223"/>
      <c r="M74" s="223"/>
      <c r="N74" s="223"/>
    </row>
    <row r="75" spans="1:14" s="238" customFormat="1" x14ac:dyDescent="0.2">
      <c r="A75" s="223"/>
      <c r="B75" s="223"/>
      <c r="C75" s="223"/>
      <c r="D75" s="223"/>
      <c r="E75" s="223"/>
      <c r="F75" s="223"/>
      <c r="G75" s="223"/>
      <c r="H75" s="223"/>
      <c r="I75" s="223"/>
      <c r="J75" s="223"/>
      <c r="K75" s="223"/>
      <c r="L75" s="223"/>
      <c r="M75" s="223"/>
      <c r="N75" s="223"/>
    </row>
    <row r="76" spans="1:14" s="238" customFormat="1" x14ac:dyDescent="0.2">
      <c r="A76" s="223"/>
      <c r="B76" s="223"/>
      <c r="C76" s="223"/>
      <c r="D76" s="223"/>
      <c r="E76" s="223"/>
      <c r="F76" s="223"/>
      <c r="G76" s="223"/>
      <c r="H76" s="223"/>
      <c r="I76" s="223"/>
      <c r="J76" s="223"/>
      <c r="K76" s="223"/>
      <c r="L76" s="223"/>
      <c r="M76" s="223"/>
      <c r="N76" s="223"/>
    </row>
    <row r="77" spans="1:14" s="238" customFormat="1" x14ac:dyDescent="0.2">
      <c r="A77" s="223"/>
      <c r="B77" s="223"/>
      <c r="C77" s="223"/>
      <c r="D77" s="223"/>
      <c r="E77" s="223"/>
      <c r="F77" s="223"/>
      <c r="G77" s="223"/>
      <c r="H77" s="223"/>
      <c r="I77" s="223"/>
      <c r="J77" s="223"/>
      <c r="K77" s="223"/>
      <c r="L77" s="223"/>
      <c r="M77" s="223"/>
      <c r="N77" s="223"/>
    </row>
    <row r="78" spans="1:14" s="238" customFormat="1" x14ac:dyDescent="0.2">
      <c r="A78" s="223"/>
      <c r="B78" s="223"/>
      <c r="C78" s="223"/>
      <c r="D78" s="223"/>
      <c r="E78" s="223"/>
      <c r="F78" s="223"/>
      <c r="G78" s="223"/>
      <c r="H78" s="223"/>
      <c r="I78" s="223"/>
      <c r="J78" s="223"/>
      <c r="K78" s="223"/>
      <c r="L78" s="223"/>
      <c r="M78" s="223"/>
      <c r="N78" s="223"/>
    </row>
    <row r="79" spans="1:14" s="238" customFormat="1" x14ac:dyDescent="0.2">
      <c r="A79" s="223"/>
      <c r="B79" s="223"/>
      <c r="C79" s="223"/>
      <c r="D79" s="223"/>
      <c r="E79" s="223"/>
      <c r="F79" s="223"/>
      <c r="G79" s="223"/>
      <c r="H79" s="223"/>
      <c r="I79" s="223"/>
      <c r="J79" s="223"/>
      <c r="K79" s="223"/>
      <c r="L79" s="223"/>
      <c r="M79" s="223"/>
      <c r="N79" s="223"/>
    </row>
    <row r="80" spans="1:14" s="238" customFormat="1" x14ac:dyDescent="0.2">
      <c r="A80" s="223"/>
      <c r="B80" s="223"/>
      <c r="C80" s="223"/>
      <c r="D80" s="223"/>
      <c r="E80" s="223"/>
      <c r="F80" s="223"/>
      <c r="G80" s="223"/>
      <c r="H80" s="226" t="s">
        <v>55</v>
      </c>
      <c r="I80" s="223"/>
      <c r="J80" s="592" t="str">
        <f>IF(D5&lt;&gt;"",D5,"")</f>
        <v/>
      </c>
      <c r="K80" s="592"/>
      <c r="L80" s="592"/>
      <c r="M80" s="592"/>
      <c r="N80" s="592"/>
    </row>
    <row r="81" spans="1:14" s="238" customFormat="1" x14ac:dyDescent="0.2">
      <c r="A81" s="223"/>
      <c r="B81" s="223"/>
      <c r="C81" s="223"/>
      <c r="D81" s="223"/>
      <c r="E81" s="223"/>
      <c r="F81" s="223"/>
      <c r="G81" s="223"/>
      <c r="H81" s="223"/>
      <c r="I81" s="223"/>
      <c r="J81" s="223"/>
      <c r="K81" s="223"/>
      <c r="L81" s="223"/>
      <c r="M81" s="223"/>
      <c r="N81" s="223"/>
    </row>
    <row r="82" spans="1:14" s="238" customFormat="1" x14ac:dyDescent="0.2">
      <c r="A82" s="223"/>
      <c r="B82" s="223"/>
      <c r="C82" s="223"/>
      <c r="D82" s="223"/>
      <c r="E82" s="223"/>
      <c r="F82" s="223"/>
      <c r="G82" s="223"/>
      <c r="H82" s="223"/>
      <c r="I82" s="223"/>
      <c r="J82" s="223"/>
      <c r="K82" s="223"/>
      <c r="L82" s="223"/>
      <c r="M82" s="223"/>
      <c r="N82" s="223"/>
    </row>
    <row r="83" spans="1:14" s="223" customFormat="1" x14ac:dyDescent="0.2"/>
    <row r="84" spans="1:14" s="223" customFormat="1" x14ac:dyDescent="0.2">
      <c r="A84" s="245"/>
      <c r="B84" s="245"/>
      <c r="C84" s="246" t="s">
        <v>56</v>
      </c>
      <c r="D84" s="245"/>
      <c r="E84" s="245"/>
      <c r="F84" s="245"/>
      <c r="G84" s="245"/>
      <c r="H84" s="245"/>
      <c r="I84" s="245"/>
      <c r="J84" s="245"/>
      <c r="K84" s="245"/>
      <c r="L84" s="245"/>
      <c r="M84" s="245"/>
      <c r="N84" s="245"/>
    </row>
    <row r="85" spans="1:14" s="223" customFormat="1" ht="12.75" customHeight="1" x14ac:dyDescent="0.2">
      <c r="A85" s="245"/>
      <c r="B85" s="245"/>
      <c r="C85" s="245"/>
      <c r="D85" s="245"/>
      <c r="E85" s="245"/>
      <c r="F85" s="245"/>
      <c r="G85" s="245"/>
      <c r="H85" s="245"/>
      <c r="I85" s="245"/>
      <c r="J85" s="245"/>
      <c r="K85" s="245"/>
      <c r="L85" s="245"/>
      <c r="M85" s="245"/>
      <c r="N85" s="245"/>
    </row>
    <row r="86" spans="1:14" s="223" customFormat="1" ht="12.75" customHeight="1" x14ac:dyDescent="0.2">
      <c r="A86" s="245"/>
      <c r="B86" s="591" t="s">
        <v>115</v>
      </c>
      <c r="C86" s="591"/>
      <c r="D86" s="591"/>
      <c r="E86" s="591"/>
      <c r="F86" s="591"/>
      <c r="G86" s="591"/>
      <c r="H86" s="591"/>
      <c r="I86" s="591"/>
      <c r="J86" s="591"/>
      <c r="K86" s="591"/>
      <c r="L86" s="591"/>
      <c r="M86" s="591"/>
      <c r="N86" s="591"/>
    </row>
    <row r="87" spans="1:14" s="223" customFormat="1" x14ac:dyDescent="0.2">
      <c r="A87" s="245"/>
      <c r="B87" s="591"/>
      <c r="C87" s="591"/>
      <c r="D87" s="591"/>
      <c r="E87" s="591"/>
      <c r="F87" s="591"/>
      <c r="G87" s="591"/>
      <c r="H87" s="591"/>
      <c r="I87" s="591"/>
      <c r="J87" s="591"/>
      <c r="K87" s="591"/>
      <c r="L87" s="591"/>
      <c r="M87" s="591"/>
      <c r="N87" s="591"/>
    </row>
    <row r="88" spans="1:14" s="223" customFormat="1" x14ac:dyDescent="0.2">
      <c r="A88" s="245"/>
      <c r="B88" s="591"/>
      <c r="C88" s="591"/>
      <c r="D88" s="591"/>
      <c r="E88" s="591"/>
      <c r="F88" s="591"/>
      <c r="G88" s="591"/>
      <c r="H88" s="591"/>
      <c r="I88" s="591"/>
      <c r="J88" s="591"/>
      <c r="K88" s="591"/>
      <c r="L88" s="591"/>
      <c r="M88" s="591"/>
      <c r="N88" s="591"/>
    </row>
    <row r="89" spans="1:14" s="223" customFormat="1" x14ac:dyDescent="0.2">
      <c r="A89" s="245"/>
      <c r="B89" s="591"/>
      <c r="C89" s="591"/>
      <c r="D89" s="591"/>
      <c r="E89" s="591"/>
      <c r="F89" s="591"/>
      <c r="G89" s="591"/>
      <c r="H89" s="591"/>
      <c r="I89" s="591"/>
      <c r="J89" s="591"/>
      <c r="K89" s="591"/>
      <c r="L89" s="591"/>
      <c r="M89" s="591"/>
      <c r="N89" s="591"/>
    </row>
    <row r="90" spans="1:14" s="223" customFormat="1" x14ac:dyDescent="0.2">
      <c r="A90" s="245"/>
      <c r="B90" s="247" t="s">
        <v>57</v>
      </c>
      <c r="C90" s="248"/>
      <c r="D90" s="248"/>
      <c r="E90" s="248"/>
      <c r="F90" s="248"/>
      <c r="G90" s="248"/>
      <c r="H90" s="248"/>
      <c r="I90" s="248"/>
      <c r="J90" s="587"/>
      <c r="K90" s="587"/>
      <c r="L90" s="587"/>
      <c r="M90" s="587"/>
      <c r="N90" s="587"/>
    </row>
    <row r="91" spans="1:14" s="223" customFormat="1" ht="12.75" customHeight="1" x14ac:dyDescent="0.2">
      <c r="A91" s="245"/>
      <c r="B91" s="616" t="s">
        <v>114</v>
      </c>
      <c r="C91" s="616"/>
      <c r="D91" s="616"/>
      <c r="E91" s="616"/>
      <c r="F91" s="616"/>
      <c r="G91" s="616"/>
      <c r="H91" s="616"/>
      <c r="I91" s="616"/>
      <c r="J91" s="616"/>
      <c r="K91" s="616"/>
      <c r="L91" s="616"/>
      <c r="M91" s="616"/>
      <c r="N91" s="616"/>
    </row>
    <row r="92" spans="1:14" s="223" customFormat="1" ht="13.5" thickBot="1" x14ac:dyDescent="0.25">
      <c r="A92" s="245"/>
      <c r="B92" s="245"/>
      <c r="C92" s="245"/>
      <c r="D92" s="245"/>
      <c r="E92" s="245"/>
      <c r="F92" s="245"/>
      <c r="G92" s="245"/>
      <c r="H92" s="245"/>
      <c r="I92" s="245"/>
      <c r="J92" s="245"/>
      <c r="K92" s="245"/>
      <c r="L92" s="245"/>
      <c r="M92" s="245"/>
      <c r="N92" s="245"/>
    </row>
    <row r="93" spans="1:14" s="223" customFormat="1" ht="12.75" customHeight="1" x14ac:dyDescent="0.2">
      <c r="A93" s="245"/>
      <c r="B93" s="596" t="s">
        <v>58</v>
      </c>
      <c r="C93" s="597"/>
      <c r="D93" s="598"/>
      <c r="E93" s="249" t="s">
        <v>290</v>
      </c>
      <c r="F93" s="250"/>
      <c r="G93" s="250"/>
      <c r="H93" s="250"/>
      <c r="I93" s="250"/>
      <c r="J93" s="250"/>
      <c r="K93" s="250"/>
      <c r="L93" s="250"/>
      <c r="M93" s="250"/>
      <c r="N93" s="251"/>
    </row>
    <row r="94" spans="1:14" s="223" customFormat="1" x14ac:dyDescent="0.2">
      <c r="A94" s="245"/>
      <c r="B94" s="602"/>
      <c r="C94" s="603"/>
      <c r="D94" s="604"/>
      <c r="E94" s="252"/>
      <c r="F94" s="253"/>
      <c r="G94" s="253"/>
      <c r="H94" s="253"/>
      <c r="I94" s="253"/>
      <c r="J94" s="253"/>
      <c r="K94" s="253"/>
      <c r="L94" s="253"/>
      <c r="M94" s="253"/>
      <c r="N94" s="254"/>
    </row>
    <row r="95" spans="1:14" s="223" customFormat="1" ht="20.25" customHeight="1" thickBot="1" x14ac:dyDescent="0.25">
      <c r="A95" s="245"/>
      <c r="B95" s="602"/>
      <c r="C95" s="603"/>
      <c r="D95" s="604"/>
      <c r="E95" s="255" t="s">
        <v>59</v>
      </c>
      <c r="F95" s="253"/>
      <c r="G95" s="253"/>
      <c r="H95" s="253"/>
      <c r="I95" s="253"/>
      <c r="J95" s="253"/>
      <c r="K95" s="256" t="s">
        <v>60</v>
      </c>
      <c r="L95" s="253"/>
      <c r="M95" s="253"/>
      <c r="N95" s="254"/>
    </row>
    <row r="96" spans="1:14" s="223" customFormat="1" ht="21.75" customHeight="1" x14ac:dyDescent="0.2">
      <c r="A96" s="245"/>
      <c r="B96" s="596" t="s">
        <v>61</v>
      </c>
      <c r="C96" s="597"/>
      <c r="D96" s="598"/>
      <c r="E96" s="249" t="s">
        <v>62</v>
      </c>
      <c r="F96" s="257"/>
      <c r="G96" s="257"/>
      <c r="H96" s="257"/>
      <c r="I96" s="257"/>
      <c r="J96" s="257"/>
      <c r="K96" s="257"/>
      <c r="L96" s="257"/>
      <c r="M96" s="257"/>
      <c r="N96" s="258"/>
    </row>
    <row r="97" spans="1:14" s="223" customFormat="1" ht="23.25" customHeight="1" thickBot="1" x14ac:dyDescent="0.25">
      <c r="A97" s="245"/>
      <c r="B97" s="599"/>
      <c r="C97" s="600"/>
      <c r="D97" s="601"/>
      <c r="E97" s="259" t="s">
        <v>63</v>
      </c>
      <c r="F97" s="260"/>
      <c r="G97" s="260"/>
      <c r="H97" s="260"/>
      <c r="I97" s="260"/>
      <c r="J97" s="260"/>
      <c r="K97" s="260"/>
      <c r="L97" s="260"/>
      <c r="M97" s="260"/>
      <c r="N97" s="261"/>
    </row>
    <row r="98" spans="1:14" s="223" customFormat="1" ht="12.75" customHeight="1" x14ac:dyDescent="0.2">
      <c r="A98" s="245"/>
      <c r="B98" s="596" t="s">
        <v>64</v>
      </c>
      <c r="C98" s="597"/>
      <c r="D98" s="598"/>
      <c r="E98" s="608" t="s">
        <v>65</v>
      </c>
      <c r="F98" s="609"/>
      <c r="G98" s="609"/>
      <c r="H98" s="609"/>
      <c r="I98" s="609"/>
      <c r="J98" s="609"/>
      <c r="K98" s="609"/>
      <c r="L98" s="609"/>
      <c r="M98" s="609"/>
      <c r="N98" s="610"/>
    </row>
    <row r="99" spans="1:14" s="223" customFormat="1" ht="20.25" customHeight="1" thickBot="1" x14ac:dyDescent="0.25">
      <c r="A99" s="245"/>
      <c r="B99" s="599"/>
      <c r="C99" s="600"/>
      <c r="D99" s="601"/>
      <c r="E99" s="611"/>
      <c r="F99" s="612"/>
      <c r="G99" s="612"/>
      <c r="H99" s="612"/>
      <c r="I99" s="612"/>
      <c r="J99" s="612"/>
      <c r="K99" s="612"/>
      <c r="L99" s="612"/>
      <c r="M99" s="612"/>
      <c r="N99" s="613"/>
    </row>
    <row r="100" spans="1:14" s="223" customFormat="1" ht="12.75" customHeight="1" x14ac:dyDescent="0.2">
      <c r="A100" s="245"/>
      <c r="B100" s="617" t="s">
        <v>66</v>
      </c>
      <c r="C100" s="597"/>
      <c r="D100" s="598"/>
      <c r="E100" s="608" t="s">
        <v>67</v>
      </c>
      <c r="F100" s="609"/>
      <c r="G100" s="609"/>
      <c r="H100" s="609"/>
      <c r="I100" s="609"/>
      <c r="J100" s="609"/>
      <c r="K100" s="609"/>
      <c r="L100" s="609"/>
      <c r="M100" s="609"/>
      <c r="N100" s="610"/>
    </row>
    <row r="101" spans="1:14" s="223" customFormat="1" x14ac:dyDescent="0.2">
      <c r="A101" s="245"/>
      <c r="B101" s="618"/>
      <c r="C101" s="603"/>
      <c r="D101" s="604"/>
      <c r="E101" s="614"/>
      <c r="F101" s="591"/>
      <c r="G101" s="591"/>
      <c r="H101" s="591"/>
      <c r="I101" s="591"/>
      <c r="J101" s="591"/>
      <c r="K101" s="591"/>
      <c r="L101" s="591"/>
      <c r="M101" s="591"/>
      <c r="N101" s="615"/>
    </row>
    <row r="102" spans="1:14" s="223" customFormat="1" ht="28.5" customHeight="1" thickBot="1" x14ac:dyDescent="0.25">
      <c r="A102" s="245"/>
      <c r="B102" s="619"/>
      <c r="C102" s="600"/>
      <c r="D102" s="601"/>
      <c r="E102" s="611"/>
      <c r="F102" s="612"/>
      <c r="G102" s="612"/>
      <c r="H102" s="612"/>
      <c r="I102" s="612"/>
      <c r="J102" s="612"/>
      <c r="K102" s="612"/>
      <c r="L102" s="612"/>
      <c r="M102" s="612"/>
      <c r="N102" s="613"/>
    </row>
    <row r="103" spans="1:14" s="223" customFormat="1" ht="78" customHeight="1" thickBot="1" x14ac:dyDescent="0.25">
      <c r="A103" s="245"/>
      <c r="B103" s="593" t="s">
        <v>68</v>
      </c>
      <c r="C103" s="594"/>
      <c r="D103" s="595"/>
      <c r="E103" s="605" t="s">
        <v>69</v>
      </c>
      <c r="F103" s="606"/>
      <c r="G103" s="606"/>
      <c r="H103" s="606"/>
      <c r="I103" s="606"/>
      <c r="J103" s="606"/>
      <c r="K103" s="606"/>
      <c r="L103" s="606"/>
      <c r="M103" s="606"/>
      <c r="N103" s="607"/>
    </row>
    <row r="104" spans="1:14" s="223" customFormat="1" ht="78.75" customHeight="1" thickBot="1" x14ac:dyDescent="0.25">
      <c r="A104" s="245"/>
      <c r="B104" s="593" t="s">
        <v>70</v>
      </c>
      <c r="C104" s="594"/>
      <c r="D104" s="595"/>
      <c r="E104" s="605" t="s">
        <v>71</v>
      </c>
      <c r="F104" s="606"/>
      <c r="G104" s="606"/>
      <c r="H104" s="606"/>
      <c r="I104" s="606"/>
      <c r="J104" s="606"/>
      <c r="K104" s="606"/>
      <c r="L104" s="606"/>
      <c r="M104" s="606"/>
      <c r="N104" s="607"/>
    </row>
    <row r="105" spans="1:14" s="223" customFormat="1" ht="12.75" customHeight="1" x14ac:dyDescent="0.2">
      <c r="A105" s="245"/>
      <c r="B105" s="596" t="s">
        <v>72</v>
      </c>
      <c r="C105" s="597"/>
      <c r="D105" s="598"/>
      <c r="E105" s="608" t="s">
        <v>73</v>
      </c>
      <c r="F105" s="609"/>
      <c r="G105" s="609"/>
      <c r="H105" s="609"/>
      <c r="I105" s="609"/>
      <c r="J105" s="609"/>
      <c r="K105" s="609"/>
      <c r="L105" s="609"/>
      <c r="M105" s="609"/>
      <c r="N105" s="610"/>
    </row>
    <row r="106" spans="1:14" s="223" customFormat="1" ht="24.75" customHeight="1" thickBot="1" x14ac:dyDescent="0.25">
      <c r="A106" s="245"/>
      <c r="B106" s="599"/>
      <c r="C106" s="600"/>
      <c r="D106" s="601"/>
      <c r="E106" s="611"/>
      <c r="F106" s="612"/>
      <c r="G106" s="612"/>
      <c r="H106" s="612"/>
      <c r="I106" s="612"/>
      <c r="J106" s="612"/>
      <c r="K106" s="612"/>
      <c r="L106" s="612"/>
      <c r="M106" s="612"/>
      <c r="N106" s="613"/>
    </row>
    <row r="107" spans="1:14" s="223" customFormat="1" ht="12.75" customHeight="1" x14ac:dyDescent="0.2">
      <c r="A107" s="245"/>
      <c r="B107" s="596" t="s">
        <v>74</v>
      </c>
      <c r="C107" s="597"/>
      <c r="D107" s="598"/>
      <c r="E107" s="608" t="s">
        <v>75</v>
      </c>
      <c r="F107" s="609"/>
      <c r="G107" s="609"/>
      <c r="H107" s="609"/>
      <c r="I107" s="609"/>
      <c r="J107" s="609"/>
      <c r="K107" s="609"/>
      <c r="L107" s="609"/>
      <c r="M107" s="609"/>
      <c r="N107" s="610"/>
    </row>
    <row r="108" spans="1:14" s="223" customFormat="1" x14ac:dyDescent="0.2">
      <c r="A108" s="245"/>
      <c r="B108" s="602"/>
      <c r="C108" s="603"/>
      <c r="D108" s="604"/>
      <c r="E108" s="614"/>
      <c r="F108" s="591"/>
      <c r="G108" s="591"/>
      <c r="H108" s="591"/>
      <c r="I108" s="591"/>
      <c r="J108" s="591"/>
      <c r="K108" s="591"/>
      <c r="L108" s="591"/>
      <c r="M108" s="591"/>
      <c r="N108" s="615"/>
    </row>
    <row r="109" spans="1:14" s="223" customFormat="1" x14ac:dyDescent="0.2">
      <c r="A109" s="245"/>
      <c r="B109" s="602"/>
      <c r="C109" s="603"/>
      <c r="D109" s="604"/>
      <c r="E109" s="614"/>
      <c r="F109" s="591"/>
      <c r="G109" s="591"/>
      <c r="H109" s="591"/>
      <c r="I109" s="591"/>
      <c r="J109" s="591"/>
      <c r="K109" s="591"/>
      <c r="L109" s="591"/>
      <c r="M109" s="591"/>
      <c r="N109" s="615"/>
    </row>
    <row r="110" spans="1:14" s="223" customFormat="1" x14ac:dyDescent="0.2">
      <c r="A110" s="245"/>
      <c r="B110" s="602"/>
      <c r="C110" s="603"/>
      <c r="D110" s="604"/>
      <c r="E110" s="614"/>
      <c r="F110" s="591"/>
      <c r="G110" s="591"/>
      <c r="H110" s="591"/>
      <c r="I110" s="591"/>
      <c r="J110" s="591"/>
      <c r="K110" s="591"/>
      <c r="L110" s="591"/>
      <c r="M110" s="591"/>
      <c r="N110" s="615"/>
    </row>
    <row r="111" spans="1:14" s="223" customFormat="1" ht="15.75" customHeight="1" thickBot="1" x14ac:dyDescent="0.25">
      <c r="A111" s="245"/>
      <c r="B111" s="599"/>
      <c r="C111" s="600"/>
      <c r="D111" s="601"/>
      <c r="E111" s="262" t="s">
        <v>76</v>
      </c>
      <c r="F111" s="263"/>
      <c r="G111" s="263"/>
      <c r="H111" s="263"/>
      <c r="I111" s="263"/>
      <c r="J111" s="263"/>
      <c r="K111" s="263"/>
      <c r="L111" s="263"/>
      <c r="M111" s="263"/>
      <c r="N111" s="264"/>
    </row>
  </sheetData>
  <sheetProtection password="CCBA" sheet="1" selectLockedCells="1"/>
  <mergeCells count="66">
    <mergeCell ref="B93:D95"/>
    <mergeCell ref="B91:N91"/>
    <mergeCell ref="B98:D99"/>
    <mergeCell ref="E98:N99"/>
    <mergeCell ref="B100:D102"/>
    <mergeCell ref="E100:N102"/>
    <mergeCell ref="B96:D97"/>
    <mergeCell ref="B103:D103"/>
    <mergeCell ref="B104:D104"/>
    <mergeCell ref="B105:D106"/>
    <mergeCell ref="B107:D111"/>
    <mergeCell ref="E103:N103"/>
    <mergeCell ref="E104:N104"/>
    <mergeCell ref="E105:N106"/>
    <mergeCell ref="E107:N110"/>
    <mergeCell ref="B58:N59"/>
    <mergeCell ref="C60:N60"/>
    <mergeCell ref="C61:N61"/>
    <mergeCell ref="J90:N90"/>
    <mergeCell ref="B67:N67"/>
    <mergeCell ref="D69:F69"/>
    <mergeCell ref="C66:N66"/>
    <mergeCell ref="H69:N69"/>
    <mergeCell ref="C71:N71"/>
    <mergeCell ref="B86:N89"/>
    <mergeCell ref="B63:N63"/>
    <mergeCell ref="C65:N65"/>
    <mergeCell ref="J80:N80"/>
    <mergeCell ref="B57:N57"/>
    <mergeCell ref="C49:N50"/>
    <mergeCell ref="L26:N26"/>
    <mergeCell ref="J17:N17"/>
    <mergeCell ref="C45:N45"/>
    <mergeCell ref="C35:N35"/>
    <mergeCell ref="C52:N52"/>
    <mergeCell ref="C43:N43"/>
    <mergeCell ref="C39:N39"/>
    <mergeCell ref="C47:N47"/>
    <mergeCell ref="B55:N55"/>
    <mergeCell ref="B53:N53"/>
    <mergeCell ref="B22:N22"/>
    <mergeCell ref="G17:H17"/>
    <mergeCell ref="L27:N27"/>
    <mergeCell ref="C41:N41"/>
    <mergeCell ref="B2:N2"/>
    <mergeCell ref="B3:N3"/>
    <mergeCell ref="D5:J5"/>
    <mergeCell ref="L5:N5"/>
    <mergeCell ref="E6:G6"/>
    <mergeCell ref="I6:N6"/>
    <mergeCell ref="C7:D7"/>
    <mergeCell ref="F7:H7"/>
    <mergeCell ref="K7:N7"/>
    <mergeCell ref="L24:N24"/>
    <mergeCell ref="L25:N25"/>
    <mergeCell ref="E11:G11"/>
    <mergeCell ref="I11:N11"/>
    <mergeCell ref="B10:J10"/>
    <mergeCell ref="L10:N10"/>
    <mergeCell ref="C14:N14"/>
    <mergeCell ref="K12:N12"/>
    <mergeCell ref="M15:N15"/>
    <mergeCell ref="H16:J16"/>
    <mergeCell ref="L16:N16"/>
    <mergeCell ref="C12:D12"/>
    <mergeCell ref="F12:H12"/>
  </mergeCells>
  <hyperlinks>
    <hyperlink ref="B90" r:id="rId1"/>
    <hyperlink ref="K95" r:id="rId2"/>
    <hyperlink ref="E111" r:id="rId3"/>
    <hyperlink ref="E97" r:id="rId4"/>
  </hyperlinks>
  <pageMargins left="0.74803149606299213" right="0.19685039370078741" top="0.74803149606299213" bottom="0.19685039370078741" header="0.31496062992125984" footer="0.31496062992125984"/>
  <pageSetup paperSize="9" scale="71" orientation="portrait" r:id="rId5"/>
  <headerFooter alignWithMargins="0">
    <oddFooter>&amp;R&amp;"Verdana,Cursiva"&amp;8Dirección General de Cultura-Institución Príncipe de Viana</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14340" r:id="rId8" name="Check Box 4">
              <controlPr defaultSize="0" autoFill="0" autoLine="0" autoPict="0">
                <anchor moveWithCells="1">
                  <from>
                    <xdr:col>5</xdr:col>
                    <xdr:colOff>600075</xdr:colOff>
                    <xdr:row>8</xdr:row>
                    <xdr:rowOff>85725</xdr:rowOff>
                  </from>
                  <to>
                    <xdr:col>6</xdr:col>
                    <xdr:colOff>47625</xdr:colOff>
                    <xdr:row>9</xdr:row>
                    <xdr:rowOff>0</xdr:rowOff>
                  </to>
                </anchor>
              </controlPr>
            </control>
          </mc:Choice>
        </mc:AlternateContent>
        <mc:AlternateContent xmlns:mc="http://schemas.openxmlformats.org/markup-compatibility/2006">
          <mc:Choice Requires="x14">
            <control shapeId="14341" r:id="rId9" name="Check Box 5">
              <controlPr defaultSize="0" autoFill="0" autoLine="0" autoPict="0">
                <anchor moveWithCells="1">
                  <from>
                    <xdr:col>1</xdr:col>
                    <xdr:colOff>66675</xdr:colOff>
                    <xdr:row>8</xdr:row>
                    <xdr:rowOff>47625</xdr:rowOff>
                  </from>
                  <to>
                    <xdr:col>2</xdr:col>
                    <xdr:colOff>38100</xdr:colOff>
                    <xdr:row>9</xdr:row>
                    <xdr:rowOff>28575</xdr:rowOff>
                  </to>
                </anchor>
              </controlPr>
            </control>
          </mc:Choice>
        </mc:AlternateContent>
        <mc:AlternateContent xmlns:mc="http://schemas.openxmlformats.org/markup-compatibility/2006">
          <mc:Choice Requires="x14">
            <control shapeId="14345" r:id="rId10" name="Check Box 9">
              <controlPr defaultSize="0" autoFill="0" autoLine="0" autoPict="0">
                <anchor moveWithCells="1">
                  <from>
                    <xdr:col>1</xdr:col>
                    <xdr:colOff>47625</xdr:colOff>
                    <xdr:row>63</xdr:row>
                    <xdr:rowOff>142875</xdr:rowOff>
                  </from>
                  <to>
                    <xdr:col>2</xdr:col>
                    <xdr:colOff>19050</xdr:colOff>
                    <xdr:row>64</xdr:row>
                    <xdr:rowOff>228600</xdr:rowOff>
                  </to>
                </anchor>
              </controlPr>
            </control>
          </mc:Choice>
        </mc:AlternateContent>
        <mc:AlternateContent xmlns:mc="http://schemas.openxmlformats.org/markup-compatibility/2006">
          <mc:Choice Requires="x14">
            <control shapeId="14346" r:id="rId11" name="Check Box 10">
              <controlPr defaultSize="0" autoFill="0" autoLine="0" autoPict="0">
                <anchor moveWithCells="1">
                  <from>
                    <xdr:col>1</xdr:col>
                    <xdr:colOff>47625</xdr:colOff>
                    <xdr:row>64</xdr:row>
                    <xdr:rowOff>542925</xdr:rowOff>
                  </from>
                  <to>
                    <xdr:col>2</xdr:col>
                    <xdr:colOff>19050</xdr:colOff>
                    <xdr:row>65</xdr:row>
                    <xdr:rowOff>219075</xdr:rowOff>
                  </to>
                </anchor>
              </controlPr>
            </control>
          </mc:Choice>
        </mc:AlternateContent>
        <mc:AlternateContent xmlns:mc="http://schemas.openxmlformats.org/markup-compatibility/2006">
          <mc:Choice Requires="x14">
            <control shapeId="14351" r:id="rId12" name="Check Box 15">
              <controlPr defaultSize="0" autoFill="0" autoLine="0" autoPict="0">
                <anchor moveWithCells="1">
                  <from>
                    <xdr:col>1</xdr:col>
                    <xdr:colOff>57150</xdr:colOff>
                    <xdr:row>58</xdr:row>
                    <xdr:rowOff>123825</xdr:rowOff>
                  </from>
                  <to>
                    <xdr:col>2</xdr:col>
                    <xdr:colOff>28575</xdr:colOff>
                    <xdr:row>60</xdr:row>
                    <xdr:rowOff>28575</xdr:rowOff>
                  </to>
                </anchor>
              </controlPr>
            </control>
          </mc:Choice>
        </mc:AlternateContent>
        <mc:AlternateContent xmlns:mc="http://schemas.openxmlformats.org/markup-compatibility/2006">
          <mc:Choice Requires="x14">
            <control shapeId="14352" r:id="rId13" name="Check Box 16">
              <controlPr defaultSize="0" autoFill="0" autoLine="0" autoPict="0">
                <anchor moveWithCells="1">
                  <from>
                    <xdr:col>1</xdr:col>
                    <xdr:colOff>85725</xdr:colOff>
                    <xdr:row>13</xdr:row>
                    <xdr:rowOff>114300</xdr:rowOff>
                  </from>
                  <to>
                    <xdr:col>2</xdr:col>
                    <xdr:colOff>38100</xdr:colOff>
                    <xdr:row>13</xdr:row>
                    <xdr:rowOff>428625</xdr:rowOff>
                  </to>
                </anchor>
              </controlPr>
            </control>
          </mc:Choice>
        </mc:AlternateContent>
        <mc:AlternateContent xmlns:mc="http://schemas.openxmlformats.org/markup-compatibility/2006">
          <mc:Choice Requires="x14">
            <control shapeId="14353" r:id="rId14" name="Check Box 17">
              <controlPr defaultSize="0" autoFill="0" autoLine="0" autoPict="0">
                <anchor moveWithCells="1">
                  <from>
                    <xdr:col>1</xdr:col>
                    <xdr:colOff>57150</xdr:colOff>
                    <xdr:row>59</xdr:row>
                    <xdr:rowOff>142875</xdr:rowOff>
                  </from>
                  <to>
                    <xdr:col>2</xdr:col>
                    <xdr:colOff>28575</xdr:colOff>
                    <xdr:row>61</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2060"/>
  </sheetPr>
  <dimension ref="A2:U177"/>
  <sheetViews>
    <sheetView showGridLines="0" zoomScale="110" zoomScaleNormal="110" workbookViewId="0">
      <selection activeCell="B12" sqref="B12:M13"/>
    </sheetView>
  </sheetViews>
  <sheetFormatPr baseColWidth="10" defaultColWidth="11.42578125" defaultRowHeight="14.25" x14ac:dyDescent="0.2"/>
  <cols>
    <col min="1" max="1" width="3.5703125" style="266" customWidth="1"/>
    <col min="2" max="2" width="20.7109375" style="266" customWidth="1"/>
    <col min="3" max="3" width="17.7109375" style="266" customWidth="1"/>
    <col min="4" max="4" width="17" style="266" customWidth="1"/>
    <col min="5" max="8" width="11.42578125" style="266" customWidth="1"/>
    <col min="9" max="9" width="18.85546875" style="266" customWidth="1"/>
    <col min="10" max="10" width="11.42578125" style="266" customWidth="1"/>
    <col min="11" max="11" width="4.85546875" style="266" customWidth="1"/>
    <col min="12" max="12" width="11.42578125" style="266"/>
    <col min="13" max="13" width="11.85546875" style="266" customWidth="1"/>
    <col min="14" max="14" width="5.140625" style="265" customWidth="1"/>
    <col min="15" max="16384" width="11.42578125" style="266"/>
  </cols>
  <sheetData>
    <row r="2" spans="2:14" ht="39" customHeight="1" x14ac:dyDescent="0.2">
      <c r="B2" s="640" t="s">
        <v>316</v>
      </c>
      <c r="C2" s="641"/>
      <c r="D2" s="641"/>
      <c r="E2" s="641"/>
      <c r="F2" s="641"/>
      <c r="G2" s="641"/>
      <c r="H2" s="641"/>
      <c r="I2" s="641"/>
      <c r="J2" s="641"/>
      <c r="K2" s="641"/>
      <c r="L2" s="641"/>
      <c r="M2" s="641"/>
    </row>
    <row r="3" spans="2:14" x14ac:dyDescent="0.2">
      <c r="B3" s="267"/>
    </row>
    <row r="4" spans="2:14" s="268" customFormat="1" ht="60.75" customHeight="1" x14ac:dyDescent="0.2">
      <c r="B4" s="642" t="s">
        <v>299</v>
      </c>
      <c r="C4" s="642"/>
      <c r="D4" s="642"/>
      <c r="E4" s="642"/>
      <c r="F4" s="642"/>
      <c r="G4" s="642"/>
      <c r="H4" s="642"/>
      <c r="I4" s="642"/>
      <c r="J4" s="642"/>
      <c r="K4" s="642"/>
      <c r="L4" s="642"/>
      <c r="M4" s="642"/>
      <c r="N4" s="395"/>
    </row>
    <row r="5" spans="2:14" ht="15.75" customHeight="1" x14ac:dyDescent="0.2">
      <c r="B5" s="269"/>
    </row>
    <row r="6" spans="2:14" ht="21" customHeight="1" x14ac:dyDescent="0.2">
      <c r="B6" s="643" t="s">
        <v>129</v>
      </c>
      <c r="C6" s="644"/>
      <c r="D6" s="645" t="str">
        <f>'Anexo I.A. Solicitud'!B22</f>
        <v/>
      </c>
      <c r="E6" s="646"/>
      <c r="F6" s="646"/>
      <c r="G6" s="646"/>
      <c r="H6" s="646"/>
      <c r="I6" s="646"/>
      <c r="J6" s="646"/>
      <c r="K6" s="646"/>
      <c r="L6" s="646"/>
      <c r="M6" s="647"/>
    </row>
    <row r="8" spans="2:14" s="265" customFormat="1" ht="15.75" customHeight="1" x14ac:dyDescent="0.2">
      <c r="B8" s="633" t="s">
        <v>221</v>
      </c>
      <c r="C8" s="634"/>
      <c r="D8" s="634"/>
      <c r="E8" s="634"/>
      <c r="F8" s="634"/>
      <c r="G8" s="634"/>
      <c r="H8" s="634"/>
      <c r="I8" s="634"/>
      <c r="J8" s="270"/>
      <c r="K8" s="270"/>
    </row>
    <row r="9" spans="2:14" s="265" customFormat="1" ht="15.75" customHeight="1" x14ac:dyDescent="0.2">
      <c r="B9" s="394"/>
      <c r="C9" s="395"/>
      <c r="D9" s="395"/>
      <c r="E9" s="395"/>
      <c r="F9" s="395"/>
      <c r="G9" s="395"/>
      <c r="H9" s="395"/>
      <c r="I9" s="395"/>
      <c r="J9" s="270"/>
      <c r="K9" s="271"/>
      <c r="L9" s="271"/>
      <c r="M9" s="272"/>
    </row>
    <row r="10" spans="2:14" s="265" customFormat="1" ht="15.75" customHeight="1" x14ac:dyDescent="0.2">
      <c r="B10" s="623" t="s">
        <v>222</v>
      </c>
      <c r="C10" s="623"/>
      <c r="D10" s="623"/>
      <c r="E10" s="623"/>
      <c r="F10" s="623"/>
      <c r="G10" s="623"/>
      <c r="H10" s="623"/>
      <c r="I10" s="623"/>
      <c r="J10" s="623"/>
      <c r="K10" s="623"/>
      <c r="L10" s="623"/>
      <c r="M10" s="272"/>
    </row>
    <row r="11" spans="2:14" s="265" customFormat="1" ht="15.75" customHeight="1" x14ac:dyDescent="0.2">
      <c r="B11" s="649" t="s">
        <v>305</v>
      </c>
      <c r="C11" s="649"/>
      <c r="D11" s="649"/>
      <c r="E11" s="649"/>
      <c r="F11" s="649"/>
      <c r="G11" s="649"/>
      <c r="H11" s="649"/>
      <c r="I11" s="649"/>
      <c r="J11" s="649"/>
      <c r="K11" s="649"/>
      <c r="L11" s="649"/>
      <c r="M11" s="649"/>
    </row>
    <row r="12" spans="2:14" s="265" customFormat="1" ht="15.75" customHeight="1" x14ac:dyDescent="0.2">
      <c r="B12" s="635"/>
      <c r="C12" s="635"/>
      <c r="D12" s="635"/>
      <c r="E12" s="635"/>
      <c r="F12" s="635"/>
      <c r="G12" s="635"/>
      <c r="H12" s="635"/>
      <c r="I12" s="635"/>
      <c r="J12" s="635"/>
      <c r="K12" s="635"/>
      <c r="L12" s="635"/>
      <c r="M12" s="635"/>
      <c r="N12" s="318"/>
    </row>
    <row r="13" spans="2:14" ht="210" customHeight="1" x14ac:dyDescent="0.2">
      <c r="B13" s="635"/>
      <c r="C13" s="635"/>
      <c r="D13" s="635"/>
      <c r="E13" s="635"/>
      <c r="F13" s="635"/>
      <c r="G13" s="635"/>
      <c r="H13" s="635"/>
      <c r="I13" s="635"/>
      <c r="J13" s="635"/>
      <c r="K13" s="635"/>
      <c r="L13" s="635"/>
      <c r="M13" s="635"/>
      <c r="N13" s="316"/>
    </row>
    <row r="14" spans="2:14" s="265" customFormat="1" ht="15.75" customHeight="1" x14ac:dyDescent="0.2">
      <c r="B14" s="396"/>
      <c r="C14" s="396"/>
      <c r="D14" s="396"/>
      <c r="E14" s="396"/>
      <c r="F14" s="396"/>
      <c r="G14" s="396"/>
      <c r="H14" s="396"/>
      <c r="I14" s="396"/>
      <c r="J14" s="396"/>
      <c r="K14" s="396"/>
      <c r="L14" s="396"/>
      <c r="M14" s="272"/>
    </row>
    <row r="15" spans="2:14" s="265" customFormat="1" ht="15.75" customHeight="1" x14ac:dyDescent="0.2">
      <c r="B15" s="623" t="s">
        <v>224</v>
      </c>
      <c r="C15" s="623"/>
      <c r="D15" s="623"/>
      <c r="E15" s="623"/>
      <c r="F15" s="623"/>
      <c r="G15" s="623"/>
      <c r="H15" s="623"/>
      <c r="I15" s="623"/>
      <c r="J15" s="623"/>
      <c r="K15" s="623"/>
      <c r="L15" s="623"/>
      <c r="M15" s="272"/>
      <c r="N15" s="270"/>
    </row>
    <row r="16" spans="2:14" s="265" customFormat="1" ht="15.75" customHeight="1" x14ac:dyDescent="0.2">
      <c r="B16" s="624" t="s">
        <v>223</v>
      </c>
      <c r="C16" s="624"/>
      <c r="D16" s="624"/>
      <c r="E16" s="624"/>
      <c r="F16" s="624"/>
      <c r="G16" s="624"/>
      <c r="H16" s="624"/>
      <c r="I16" s="624"/>
      <c r="J16" s="624"/>
      <c r="K16" s="624"/>
      <c r="L16" s="624"/>
      <c r="M16" s="624"/>
    </row>
    <row r="17" spans="2:14" s="265" customFormat="1" ht="15.75" customHeight="1" x14ac:dyDescent="0.2">
      <c r="B17" s="650" t="s">
        <v>225</v>
      </c>
      <c r="C17" s="651"/>
      <c r="D17" s="651"/>
      <c r="E17" s="651"/>
      <c r="F17" s="651"/>
      <c r="G17" s="651"/>
      <c r="H17" s="651"/>
      <c r="I17" s="652"/>
      <c r="J17" s="405"/>
      <c r="K17" s="317"/>
      <c r="L17" s="317"/>
      <c r="M17" s="317"/>
      <c r="N17" s="318"/>
    </row>
    <row r="18" spans="2:14" x14ac:dyDescent="0.2">
      <c r="B18" s="650" t="s">
        <v>226</v>
      </c>
      <c r="C18" s="651"/>
      <c r="D18" s="651"/>
      <c r="E18" s="651"/>
      <c r="F18" s="651"/>
      <c r="G18" s="651"/>
      <c r="H18" s="651"/>
      <c r="I18" s="652"/>
      <c r="J18" s="405"/>
      <c r="K18" s="316"/>
      <c r="L18" s="316"/>
      <c r="M18" s="316"/>
      <c r="N18" s="316"/>
    </row>
    <row r="19" spans="2:14" x14ac:dyDescent="0.2">
      <c r="C19" s="303"/>
      <c r="D19" s="303"/>
      <c r="E19" s="303"/>
      <c r="F19" s="303"/>
      <c r="G19" s="303"/>
      <c r="H19" s="303"/>
      <c r="I19" s="303"/>
      <c r="J19" s="303"/>
      <c r="K19" s="303"/>
      <c r="L19" s="303"/>
      <c r="M19" s="303"/>
      <c r="N19" s="303"/>
    </row>
    <row r="20" spans="2:14" s="265" customFormat="1" ht="15.75" customHeight="1" x14ac:dyDescent="0.2">
      <c r="B20" s="623" t="s">
        <v>227</v>
      </c>
      <c r="C20" s="623"/>
      <c r="D20" s="623"/>
      <c r="E20" s="623"/>
      <c r="F20" s="623"/>
      <c r="G20" s="623"/>
      <c r="H20" s="623"/>
      <c r="I20" s="623"/>
      <c r="J20" s="623"/>
      <c r="K20" s="623"/>
      <c r="L20" s="623"/>
      <c r="M20" s="623"/>
      <c r="N20" s="270"/>
    </row>
    <row r="21" spans="2:14" s="265" customFormat="1" ht="15.75" customHeight="1" x14ac:dyDescent="0.2">
      <c r="B21" s="624" t="s">
        <v>231</v>
      </c>
      <c r="C21" s="624"/>
      <c r="D21" s="624"/>
      <c r="E21" s="624"/>
      <c r="F21" s="624"/>
      <c r="G21" s="624"/>
      <c r="H21" s="624"/>
      <c r="I21" s="624"/>
      <c r="J21" s="624"/>
      <c r="K21" s="624"/>
      <c r="L21" s="624"/>
      <c r="M21" s="624"/>
    </row>
    <row r="22" spans="2:14" s="265" customFormat="1" ht="15.75" customHeight="1" x14ac:dyDescent="0.2">
      <c r="B22" s="635"/>
      <c r="C22" s="635"/>
      <c r="D22" s="635"/>
      <c r="E22" s="635"/>
      <c r="F22" s="635"/>
      <c r="G22" s="635"/>
      <c r="H22" s="635"/>
      <c r="I22" s="635"/>
      <c r="J22" s="635"/>
      <c r="K22" s="635"/>
      <c r="L22" s="635"/>
      <c r="M22" s="635"/>
      <c r="N22" s="318"/>
    </row>
    <row r="23" spans="2:14" ht="183.75" customHeight="1" x14ac:dyDescent="0.2">
      <c r="B23" s="635"/>
      <c r="C23" s="635"/>
      <c r="D23" s="635"/>
      <c r="E23" s="635"/>
      <c r="F23" s="635"/>
      <c r="G23" s="635"/>
      <c r="H23" s="635"/>
      <c r="I23" s="635"/>
      <c r="J23" s="635"/>
      <c r="K23" s="635"/>
      <c r="L23" s="635"/>
      <c r="M23" s="635"/>
      <c r="N23" s="316"/>
    </row>
    <row r="24" spans="2:14" s="322" customFormat="1" x14ac:dyDescent="0.2">
      <c r="B24" s="399"/>
      <c r="C24" s="399"/>
      <c r="D24" s="399"/>
      <c r="E24" s="399"/>
      <c r="F24" s="399"/>
      <c r="G24" s="399"/>
      <c r="H24" s="399"/>
      <c r="I24" s="399"/>
      <c r="J24" s="320"/>
      <c r="K24" s="321"/>
      <c r="L24" s="321"/>
      <c r="M24" s="321"/>
      <c r="N24" s="321"/>
    </row>
    <row r="25" spans="2:14" s="265" customFormat="1" ht="15.75" customHeight="1" x14ac:dyDescent="0.2">
      <c r="B25" s="623" t="s">
        <v>228</v>
      </c>
      <c r="C25" s="623"/>
      <c r="D25" s="623"/>
      <c r="E25" s="623"/>
      <c r="F25" s="623"/>
      <c r="G25" s="623"/>
      <c r="H25" s="623"/>
      <c r="I25" s="623"/>
      <c r="J25" s="623"/>
      <c r="K25" s="623"/>
      <c r="L25" s="623"/>
      <c r="M25" s="272"/>
      <c r="N25" s="270"/>
    </row>
    <row r="26" spans="2:14" s="265" customFormat="1" ht="15.75" customHeight="1" x14ac:dyDescent="0.2">
      <c r="B26" s="624" t="s">
        <v>231</v>
      </c>
      <c r="C26" s="624"/>
      <c r="D26" s="624"/>
      <c r="E26" s="624"/>
      <c r="F26" s="624"/>
      <c r="G26" s="624"/>
      <c r="H26" s="624"/>
      <c r="I26" s="624"/>
      <c r="J26" s="624"/>
      <c r="K26" s="624"/>
      <c r="L26" s="624"/>
      <c r="M26" s="624"/>
    </row>
    <row r="27" spans="2:14" s="265" customFormat="1" ht="15.75" customHeight="1" x14ac:dyDescent="0.2">
      <c r="B27" s="635"/>
      <c r="C27" s="635"/>
      <c r="D27" s="635"/>
      <c r="E27" s="635"/>
      <c r="F27" s="635"/>
      <c r="G27" s="635"/>
      <c r="H27" s="635"/>
      <c r="I27" s="635"/>
      <c r="J27" s="635"/>
      <c r="K27" s="635"/>
      <c r="L27" s="635"/>
      <c r="M27" s="635"/>
      <c r="N27" s="318"/>
    </row>
    <row r="28" spans="2:14" ht="183.75" customHeight="1" x14ac:dyDescent="0.2">
      <c r="B28" s="635"/>
      <c r="C28" s="635"/>
      <c r="D28" s="635"/>
      <c r="E28" s="635"/>
      <c r="F28" s="635"/>
      <c r="G28" s="635"/>
      <c r="H28" s="635"/>
      <c r="I28" s="635"/>
      <c r="J28" s="635"/>
      <c r="K28" s="635"/>
      <c r="L28" s="635"/>
      <c r="M28" s="635"/>
      <c r="N28" s="316"/>
    </row>
    <row r="29" spans="2:14" s="322" customFormat="1" x14ac:dyDescent="0.2">
      <c r="B29" s="399"/>
      <c r="C29" s="399"/>
      <c r="D29" s="399"/>
      <c r="E29" s="399"/>
      <c r="F29" s="399"/>
      <c r="G29" s="399"/>
      <c r="H29" s="399"/>
      <c r="I29" s="399"/>
      <c r="J29" s="320"/>
      <c r="K29" s="321"/>
      <c r="L29" s="321"/>
      <c r="M29" s="321"/>
      <c r="N29" s="321"/>
    </row>
    <row r="30" spans="2:14" s="265" customFormat="1" ht="28.5" customHeight="1" x14ac:dyDescent="0.2">
      <c r="B30" s="623" t="s">
        <v>229</v>
      </c>
      <c r="C30" s="623"/>
      <c r="D30" s="623"/>
      <c r="E30" s="623"/>
      <c r="F30" s="623"/>
      <c r="G30" s="623"/>
      <c r="H30" s="623"/>
      <c r="I30" s="623"/>
      <c r="J30" s="623"/>
      <c r="K30" s="623"/>
      <c r="L30" s="623"/>
      <c r="M30" s="272"/>
      <c r="N30" s="270"/>
    </row>
    <row r="31" spans="2:14" s="265" customFormat="1" ht="15.75" customHeight="1" x14ac:dyDescent="0.2">
      <c r="B31" s="624" t="s">
        <v>231</v>
      </c>
      <c r="C31" s="624"/>
      <c r="D31" s="624"/>
      <c r="E31" s="624"/>
      <c r="F31" s="624"/>
      <c r="G31" s="624"/>
      <c r="H31" s="624"/>
      <c r="I31" s="624"/>
      <c r="J31" s="624"/>
      <c r="K31" s="624"/>
      <c r="L31" s="624"/>
      <c r="M31" s="624"/>
    </row>
    <row r="32" spans="2:14" s="265" customFormat="1" ht="15.75" customHeight="1" x14ac:dyDescent="0.2">
      <c r="B32" s="635"/>
      <c r="C32" s="635"/>
      <c r="D32" s="635"/>
      <c r="E32" s="635"/>
      <c r="F32" s="635"/>
      <c r="G32" s="635"/>
      <c r="H32" s="635"/>
      <c r="I32" s="635"/>
      <c r="J32" s="635"/>
      <c r="K32" s="635"/>
      <c r="L32" s="635"/>
      <c r="M32" s="635"/>
      <c r="N32" s="318"/>
    </row>
    <row r="33" spans="1:14" ht="183.75" customHeight="1" x14ac:dyDescent="0.2">
      <c r="B33" s="635"/>
      <c r="C33" s="635"/>
      <c r="D33" s="635"/>
      <c r="E33" s="635"/>
      <c r="F33" s="635"/>
      <c r="G33" s="635"/>
      <c r="H33" s="635"/>
      <c r="I33" s="635"/>
      <c r="J33" s="635"/>
      <c r="K33" s="635"/>
      <c r="L33" s="635"/>
      <c r="M33" s="635"/>
      <c r="N33" s="316"/>
    </row>
    <row r="34" spans="1:14" x14ac:dyDescent="0.2">
      <c r="A34" s="322"/>
      <c r="B34" s="399"/>
      <c r="C34" s="399"/>
      <c r="D34" s="399"/>
      <c r="E34" s="399"/>
      <c r="F34" s="399"/>
      <c r="G34" s="399"/>
      <c r="H34" s="399"/>
      <c r="I34" s="399"/>
      <c r="J34" s="320"/>
      <c r="K34" s="316"/>
      <c r="L34" s="316"/>
      <c r="M34" s="316"/>
      <c r="N34" s="316"/>
    </row>
    <row r="35" spans="1:14" s="265" customFormat="1" ht="15.75" customHeight="1" x14ac:dyDescent="0.2">
      <c r="B35" s="633" t="s">
        <v>230</v>
      </c>
      <c r="C35" s="634"/>
      <c r="D35" s="634"/>
      <c r="E35" s="634"/>
      <c r="F35" s="634"/>
      <c r="G35" s="634"/>
      <c r="H35" s="634"/>
      <c r="I35" s="634"/>
      <c r="J35" s="270"/>
      <c r="K35" s="270"/>
    </row>
    <row r="36" spans="1:14" x14ac:dyDescent="0.2">
      <c r="A36" s="322"/>
      <c r="B36" s="399"/>
      <c r="C36" s="399"/>
      <c r="D36" s="399"/>
      <c r="E36" s="399"/>
      <c r="F36" s="399"/>
      <c r="G36" s="399"/>
      <c r="H36" s="399"/>
      <c r="I36" s="399"/>
      <c r="J36" s="320"/>
      <c r="K36" s="316"/>
      <c r="L36" s="316"/>
      <c r="M36" s="316"/>
      <c r="N36" s="316"/>
    </row>
    <row r="37" spans="1:14" s="265" customFormat="1" ht="35.25" customHeight="1" x14ac:dyDescent="0.2">
      <c r="B37" s="623" t="s">
        <v>317</v>
      </c>
      <c r="C37" s="623"/>
      <c r="D37" s="623"/>
      <c r="E37" s="623"/>
      <c r="F37" s="623"/>
      <c r="G37" s="623"/>
      <c r="H37" s="623"/>
      <c r="I37" s="623"/>
      <c r="J37" s="623"/>
      <c r="K37" s="623"/>
      <c r="L37" s="623"/>
      <c r="M37" s="272"/>
    </row>
    <row r="38" spans="1:14" s="265" customFormat="1" ht="15.75" customHeight="1" x14ac:dyDescent="0.2">
      <c r="B38" s="624" t="s">
        <v>232</v>
      </c>
      <c r="C38" s="624"/>
      <c r="D38" s="624"/>
      <c r="E38" s="624"/>
      <c r="F38" s="624"/>
      <c r="G38" s="624"/>
      <c r="H38" s="624"/>
      <c r="I38" s="624"/>
      <c r="J38" s="624"/>
      <c r="K38" s="624"/>
      <c r="L38" s="624"/>
      <c r="M38" s="624"/>
    </row>
    <row r="39" spans="1:14" s="265" customFormat="1" ht="15.75" customHeight="1" x14ac:dyDescent="0.2">
      <c r="B39" s="635"/>
      <c r="C39" s="635"/>
      <c r="D39" s="635"/>
      <c r="E39" s="635"/>
      <c r="F39" s="635"/>
      <c r="G39" s="635"/>
      <c r="H39" s="635"/>
      <c r="I39" s="635"/>
      <c r="J39" s="635"/>
      <c r="K39" s="635"/>
      <c r="L39" s="635"/>
      <c r="M39" s="635"/>
      <c r="N39" s="318"/>
    </row>
    <row r="40" spans="1:14" ht="183.75" customHeight="1" x14ac:dyDescent="0.2">
      <c r="B40" s="635"/>
      <c r="C40" s="635"/>
      <c r="D40" s="635"/>
      <c r="E40" s="635"/>
      <c r="F40" s="635"/>
      <c r="G40" s="635"/>
      <c r="H40" s="635"/>
      <c r="I40" s="635"/>
      <c r="J40" s="635"/>
      <c r="K40" s="635"/>
      <c r="L40" s="635"/>
      <c r="M40" s="635"/>
      <c r="N40" s="316"/>
    </row>
    <row r="41" spans="1:14" s="265" customFormat="1" ht="15.75" customHeight="1" x14ac:dyDescent="0.2">
      <c r="B41" s="396"/>
      <c r="C41" s="396"/>
      <c r="D41" s="396"/>
      <c r="E41" s="396"/>
      <c r="F41" s="396"/>
      <c r="G41" s="396"/>
      <c r="H41" s="396"/>
      <c r="I41" s="396"/>
      <c r="J41" s="396"/>
      <c r="K41" s="396"/>
      <c r="L41" s="396"/>
      <c r="M41" s="272"/>
    </row>
    <row r="42" spans="1:14" s="265" customFormat="1" ht="33" customHeight="1" x14ac:dyDescent="0.2">
      <c r="B42" s="623" t="s">
        <v>318</v>
      </c>
      <c r="C42" s="623"/>
      <c r="D42" s="623"/>
      <c r="E42" s="623"/>
      <c r="F42" s="623"/>
      <c r="G42" s="623"/>
      <c r="H42" s="623"/>
      <c r="I42" s="623"/>
      <c r="J42" s="623"/>
      <c r="K42" s="623"/>
      <c r="L42" s="623"/>
      <c r="M42" s="272"/>
      <c r="N42" s="270"/>
    </row>
    <row r="43" spans="1:14" s="265" customFormat="1" ht="15.75" customHeight="1" x14ac:dyDescent="0.2">
      <c r="B43" s="624" t="s">
        <v>300</v>
      </c>
      <c r="C43" s="624"/>
      <c r="D43" s="624"/>
      <c r="E43" s="624"/>
      <c r="F43" s="624"/>
      <c r="G43" s="624"/>
      <c r="H43" s="624"/>
      <c r="I43" s="624"/>
      <c r="J43" s="624"/>
      <c r="K43" s="624"/>
      <c r="L43" s="624"/>
      <c r="M43" s="624"/>
    </row>
    <row r="44" spans="1:14" s="265" customFormat="1" ht="15.75" customHeight="1" x14ac:dyDescent="0.2">
      <c r="B44" s="625" t="s">
        <v>320</v>
      </c>
      <c r="C44" s="626"/>
      <c r="D44" s="626"/>
      <c r="E44" s="626"/>
      <c r="F44" s="626"/>
      <c r="G44" s="626"/>
      <c r="H44" s="626"/>
      <c r="I44" s="627"/>
      <c r="J44" s="405"/>
      <c r="K44" s="397"/>
      <c r="L44" s="397"/>
      <c r="M44" s="397"/>
    </row>
    <row r="45" spans="1:14" s="265" customFormat="1" ht="15.75" customHeight="1" x14ac:dyDescent="0.2">
      <c r="B45" s="625" t="s">
        <v>321</v>
      </c>
      <c r="C45" s="626"/>
      <c r="D45" s="626"/>
      <c r="E45" s="626"/>
      <c r="F45" s="626"/>
      <c r="G45" s="626"/>
      <c r="H45" s="626"/>
      <c r="I45" s="627"/>
      <c r="J45" s="405"/>
      <c r="K45" s="397"/>
      <c r="L45" s="397"/>
      <c r="M45" s="397"/>
    </row>
    <row r="46" spans="1:14" s="265" customFormat="1" ht="15.75" customHeight="1" x14ac:dyDescent="0.2">
      <c r="B46" s="625" t="s">
        <v>322</v>
      </c>
      <c r="C46" s="626"/>
      <c r="D46" s="626"/>
      <c r="E46" s="626"/>
      <c r="F46" s="626"/>
      <c r="G46" s="626"/>
      <c r="H46" s="626"/>
      <c r="I46" s="627"/>
      <c r="J46" s="405"/>
      <c r="K46" s="397"/>
      <c r="L46" s="397"/>
      <c r="M46" s="397"/>
    </row>
    <row r="47" spans="1:14" s="265" customFormat="1" ht="15.75" customHeight="1" x14ac:dyDescent="0.2">
      <c r="B47" s="625" t="s">
        <v>323</v>
      </c>
      <c r="C47" s="626"/>
      <c r="D47" s="626"/>
      <c r="E47" s="626"/>
      <c r="F47" s="626"/>
      <c r="G47" s="626"/>
      <c r="H47" s="626"/>
      <c r="I47" s="627"/>
      <c r="J47" s="405"/>
      <c r="K47" s="397"/>
      <c r="L47" s="397"/>
      <c r="M47" s="397"/>
    </row>
    <row r="48" spans="1:14" s="265" customFormat="1" ht="15.75" customHeight="1" x14ac:dyDescent="0.2">
      <c r="B48" s="625" t="s">
        <v>324</v>
      </c>
      <c r="C48" s="626"/>
      <c r="D48" s="626"/>
      <c r="E48" s="626"/>
      <c r="F48" s="626"/>
      <c r="G48" s="626"/>
      <c r="H48" s="626"/>
      <c r="I48" s="627"/>
      <c r="J48" s="405"/>
      <c r="K48" s="397"/>
      <c r="L48" s="397"/>
      <c r="M48" s="397"/>
    </row>
    <row r="49" spans="2:14" s="265" customFormat="1" ht="15.75" customHeight="1" x14ac:dyDescent="0.2">
      <c r="B49" s="625" t="s">
        <v>325</v>
      </c>
      <c r="C49" s="626"/>
      <c r="D49" s="626"/>
      <c r="E49" s="626"/>
      <c r="F49" s="626"/>
      <c r="G49" s="626"/>
      <c r="H49" s="626"/>
      <c r="I49" s="627"/>
      <c r="J49" s="405"/>
      <c r="K49" s="397"/>
      <c r="L49" s="397"/>
      <c r="M49" s="397"/>
    </row>
    <row r="50" spans="2:14" s="265" customFormat="1" ht="15.75" customHeight="1" x14ac:dyDescent="0.2">
      <c r="B50" s="625" t="s">
        <v>326</v>
      </c>
      <c r="C50" s="626"/>
      <c r="D50" s="626"/>
      <c r="E50" s="626"/>
      <c r="F50" s="626"/>
      <c r="G50" s="626"/>
      <c r="H50" s="626"/>
      <c r="I50" s="627"/>
      <c r="J50" s="405"/>
      <c r="K50" s="397"/>
      <c r="L50" s="397"/>
      <c r="M50" s="397"/>
    </row>
    <row r="51" spans="2:14" s="265" customFormat="1" ht="15.75" customHeight="1" x14ac:dyDescent="0.2">
      <c r="B51" s="625" t="s">
        <v>327</v>
      </c>
      <c r="C51" s="626"/>
      <c r="D51" s="626"/>
      <c r="E51" s="626"/>
      <c r="F51" s="626"/>
      <c r="G51" s="626"/>
      <c r="H51" s="626"/>
      <c r="I51" s="627"/>
      <c r="J51" s="405"/>
      <c r="K51" s="397"/>
      <c r="L51" s="397"/>
      <c r="M51" s="397"/>
    </row>
    <row r="52" spans="2:14" s="265" customFormat="1" ht="15.75" customHeight="1" x14ac:dyDescent="0.2">
      <c r="B52" s="625" t="s">
        <v>319</v>
      </c>
      <c r="C52" s="626"/>
      <c r="D52" s="626"/>
      <c r="E52" s="626"/>
      <c r="F52" s="626"/>
      <c r="G52" s="626"/>
      <c r="H52" s="626"/>
      <c r="I52" s="627"/>
      <c r="J52" s="405"/>
      <c r="K52" s="397"/>
      <c r="L52" s="397"/>
      <c r="M52" s="397"/>
    </row>
    <row r="53" spans="2:14" s="265" customFormat="1" ht="15.75" customHeight="1" x14ac:dyDescent="0.2">
      <c r="B53" s="625" t="s">
        <v>233</v>
      </c>
      <c r="C53" s="626"/>
      <c r="D53" s="626"/>
      <c r="E53" s="626"/>
      <c r="F53" s="626"/>
      <c r="G53" s="626"/>
      <c r="H53" s="626"/>
      <c r="I53" s="627"/>
      <c r="J53" s="405"/>
      <c r="K53" s="397"/>
      <c r="L53" s="397"/>
      <c r="M53" s="397"/>
    </row>
    <row r="54" spans="2:14" s="265" customFormat="1" ht="15.75" customHeight="1" x14ac:dyDescent="0.2">
      <c r="B54" s="625" t="s">
        <v>234</v>
      </c>
      <c r="C54" s="626"/>
      <c r="D54" s="626"/>
      <c r="E54" s="626"/>
      <c r="F54" s="626"/>
      <c r="G54" s="626"/>
      <c r="H54" s="626"/>
      <c r="I54" s="627"/>
      <c r="J54" s="405"/>
      <c r="K54" s="397"/>
      <c r="L54" s="397"/>
      <c r="M54" s="397"/>
    </row>
    <row r="55" spans="2:14" s="265" customFormat="1" ht="15.75" customHeight="1" x14ac:dyDescent="0.2">
      <c r="B55" s="625" t="s">
        <v>235</v>
      </c>
      <c r="C55" s="626"/>
      <c r="D55" s="626"/>
      <c r="E55" s="626"/>
      <c r="F55" s="626"/>
      <c r="G55" s="626"/>
      <c r="H55" s="626"/>
      <c r="I55" s="627"/>
      <c r="J55" s="405"/>
      <c r="K55" s="397"/>
      <c r="L55" s="397"/>
      <c r="M55" s="397"/>
    </row>
    <row r="56" spans="2:14" s="265" customFormat="1" ht="15.75" customHeight="1" x14ac:dyDescent="0.2">
      <c r="B56" s="625" t="s">
        <v>236</v>
      </c>
      <c r="C56" s="626"/>
      <c r="D56" s="626"/>
      <c r="E56" s="626"/>
      <c r="F56" s="626"/>
      <c r="G56" s="626"/>
      <c r="H56" s="626"/>
      <c r="I56" s="627"/>
      <c r="J56" s="405"/>
      <c r="K56" s="397"/>
      <c r="L56" s="397"/>
      <c r="M56" s="397"/>
    </row>
    <row r="57" spans="2:14" s="265" customFormat="1" ht="15.75" customHeight="1" x14ac:dyDescent="0.2">
      <c r="B57" s="625" t="s">
        <v>237</v>
      </c>
      <c r="C57" s="626"/>
      <c r="D57" s="626"/>
      <c r="E57" s="626"/>
      <c r="F57" s="626"/>
      <c r="G57" s="626"/>
      <c r="H57" s="626"/>
      <c r="I57" s="627"/>
      <c r="J57" s="405"/>
      <c r="K57" s="397"/>
      <c r="L57" s="397"/>
      <c r="M57" s="397"/>
    </row>
    <row r="58" spans="2:14" s="265" customFormat="1" ht="27" customHeight="1" x14ac:dyDescent="0.2">
      <c r="B58" s="637" t="s">
        <v>328</v>
      </c>
      <c r="C58" s="638"/>
      <c r="D58" s="638"/>
      <c r="E58" s="638"/>
      <c r="F58" s="638"/>
      <c r="G58" s="638"/>
      <c r="H58" s="638"/>
      <c r="I58" s="639"/>
      <c r="J58" s="405"/>
      <c r="K58" s="397"/>
      <c r="L58" s="397"/>
      <c r="M58" s="397"/>
    </row>
    <row r="59" spans="2:14" s="265" customFormat="1" ht="15.75" customHeight="1" x14ac:dyDescent="0.2">
      <c r="B59" s="625" t="s">
        <v>238</v>
      </c>
      <c r="C59" s="626"/>
      <c r="D59" s="626"/>
      <c r="E59" s="626"/>
      <c r="F59" s="626"/>
      <c r="G59" s="626"/>
      <c r="H59" s="626"/>
      <c r="I59" s="627"/>
      <c r="J59" s="405"/>
      <c r="K59" s="397"/>
      <c r="L59" s="397"/>
      <c r="M59" s="397"/>
    </row>
    <row r="60" spans="2:14" s="265" customFormat="1" ht="15.75" customHeight="1" x14ac:dyDescent="0.2">
      <c r="B60" s="625" t="s">
        <v>239</v>
      </c>
      <c r="C60" s="626"/>
      <c r="D60" s="626"/>
      <c r="E60" s="626"/>
      <c r="F60" s="626"/>
      <c r="G60" s="626"/>
      <c r="H60" s="626"/>
      <c r="I60" s="627"/>
      <c r="J60" s="405"/>
      <c r="K60" s="397"/>
      <c r="L60" s="397"/>
      <c r="M60" s="397"/>
    </row>
    <row r="61" spans="2:14" s="265" customFormat="1" ht="15.75" customHeight="1" x14ac:dyDescent="0.2">
      <c r="B61" s="397"/>
      <c r="C61" s="397"/>
      <c r="D61" s="397"/>
      <c r="E61" s="397"/>
      <c r="F61" s="397"/>
      <c r="G61" s="397"/>
      <c r="H61" s="397"/>
      <c r="I61" s="397"/>
      <c r="J61" s="397"/>
      <c r="K61" s="397"/>
      <c r="L61" s="397"/>
      <c r="M61" s="397"/>
    </row>
    <row r="62" spans="2:14" s="265" customFormat="1" ht="15.75" customHeight="1" x14ac:dyDescent="0.2">
      <c r="B62" s="623" t="s">
        <v>329</v>
      </c>
      <c r="C62" s="623"/>
      <c r="D62" s="623"/>
      <c r="E62" s="623"/>
      <c r="F62" s="623"/>
      <c r="G62" s="623"/>
      <c r="H62" s="623"/>
      <c r="I62" s="623"/>
      <c r="J62" s="623"/>
      <c r="K62" s="451"/>
      <c r="L62" s="451"/>
      <c r="M62" s="451"/>
      <c r="N62" s="270"/>
    </row>
    <row r="63" spans="2:14" s="265" customFormat="1" ht="15.75" customHeight="1" x14ac:dyDescent="0.2">
      <c r="B63" s="636" t="s">
        <v>354</v>
      </c>
      <c r="C63" s="636"/>
      <c r="D63" s="636"/>
      <c r="E63" s="636"/>
      <c r="F63" s="636"/>
      <c r="G63" s="636"/>
      <c r="H63" s="636"/>
      <c r="I63" s="636"/>
      <c r="J63" s="636"/>
      <c r="K63" s="450"/>
      <c r="L63" s="450"/>
      <c r="M63" s="450"/>
      <c r="N63" s="270"/>
    </row>
    <row r="64" spans="2:14" s="265" customFormat="1" ht="331.5" customHeight="1" x14ac:dyDescent="0.2">
      <c r="B64" s="635"/>
      <c r="C64" s="635"/>
      <c r="D64" s="635"/>
      <c r="E64" s="635"/>
      <c r="F64" s="635"/>
      <c r="G64" s="635"/>
      <c r="H64" s="635"/>
      <c r="I64" s="635"/>
      <c r="J64" s="635"/>
      <c r="K64" s="409"/>
      <c r="L64" s="409"/>
      <c r="M64" s="409"/>
      <c r="N64" s="270"/>
    </row>
    <row r="65" spans="1:14" s="265" customFormat="1" ht="15.75" customHeight="1" x14ac:dyDescent="0.2">
      <c r="B65" s="409"/>
      <c r="C65" s="409"/>
      <c r="D65" s="409"/>
      <c r="E65" s="409"/>
      <c r="F65" s="409"/>
      <c r="G65" s="409"/>
      <c r="H65" s="409"/>
      <c r="I65" s="409"/>
      <c r="J65" s="409"/>
      <c r="K65" s="409"/>
      <c r="L65" s="409"/>
      <c r="M65" s="409"/>
      <c r="N65" s="270"/>
    </row>
    <row r="66" spans="1:14" s="265" customFormat="1" ht="15.75" customHeight="1" x14ac:dyDescent="0.2">
      <c r="B66" s="623" t="s">
        <v>330</v>
      </c>
      <c r="C66" s="623"/>
      <c r="D66" s="623"/>
      <c r="E66" s="623"/>
      <c r="F66" s="623"/>
      <c r="G66" s="623"/>
      <c r="H66" s="623"/>
      <c r="I66" s="623"/>
      <c r="J66" s="623"/>
      <c r="K66" s="623"/>
      <c r="L66" s="623"/>
      <c r="M66" s="623"/>
      <c r="N66" s="270"/>
    </row>
    <row r="67" spans="1:14" s="265" customFormat="1" ht="15.75" customHeight="1" x14ac:dyDescent="0.2">
      <c r="B67" s="624" t="s">
        <v>301</v>
      </c>
      <c r="C67" s="624"/>
      <c r="D67" s="624"/>
      <c r="E67" s="624"/>
      <c r="F67" s="624"/>
      <c r="G67" s="624"/>
      <c r="H67" s="624"/>
      <c r="I67" s="624"/>
      <c r="J67" s="624"/>
      <c r="K67" s="624"/>
      <c r="L67" s="624"/>
      <c r="M67" s="624"/>
    </row>
    <row r="68" spans="1:14" s="265" customFormat="1" ht="15.75" customHeight="1" x14ac:dyDescent="0.2">
      <c r="A68" s="400"/>
      <c r="B68" s="632" t="s">
        <v>240</v>
      </c>
      <c r="C68" s="632"/>
      <c r="D68" s="632"/>
      <c r="E68" s="632"/>
      <c r="F68" s="632"/>
      <c r="G68" s="632"/>
      <c r="H68" s="632"/>
      <c r="I68" s="632"/>
      <c r="J68" s="405"/>
      <c r="K68" s="397"/>
      <c r="L68" s="397"/>
      <c r="M68" s="397"/>
    </row>
    <row r="69" spans="1:14" s="265" customFormat="1" ht="15.75" customHeight="1" x14ac:dyDescent="0.2">
      <c r="B69" s="632" t="s">
        <v>241</v>
      </c>
      <c r="C69" s="632"/>
      <c r="D69" s="632"/>
      <c r="E69" s="632"/>
      <c r="F69" s="632"/>
      <c r="G69" s="632"/>
      <c r="H69" s="632"/>
      <c r="I69" s="632"/>
      <c r="J69" s="405"/>
      <c r="K69" s="397"/>
      <c r="L69" s="397"/>
      <c r="M69" s="397"/>
    </row>
    <row r="70" spans="1:14" s="265" customFormat="1" ht="15.75" customHeight="1" x14ac:dyDescent="0.2">
      <c r="B70" s="632" t="s">
        <v>242</v>
      </c>
      <c r="C70" s="632"/>
      <c r="D70" s="632"/>
      <c r="E70" s="632"/>
      <c r="F70" s="632"/>
      <c r="G70" s="632"/>
      <c r="H70" s="632"/>
      <c r="I70" s="632"/>
      <c r="J70" s="405"/>
      <c r="K70" s="397"/>
      <c r="L70" s="397"/>
      <c r="M70" s="397"/>
    </row>
    <row r="71" spans="1:14" s="265" customFormat="1" ht="15.75" customHeight="1" x14ac:dyDescent="0.2">
      <c r="B71" s="632" t="s">
        <v>243</v>
      </c>
      <c r="C71" s="632"/>
      <c r="D71" s="632"/>
      <c r="E71" s="632"/>
      <c r="F71" s="632"/>
      <c r="G71" s="632"/>
      <c r="H71" s="632"/>
      <c r="I71" s="632"/>
      <c r="J71" s="405"/>
      <c r="K71" s="397"/>
      <c r="L71" s="397"/>
      <c r="M71" s="397"/>
    </row>
    <row r="72" spans="1:14" s="265" customFormat="1" ht="15.75" customHeight="1" x14ac:dyDescent="0.2">
      <c r="B72" s="632" t="s">
        <v>244</v>
      </c>
      <c r="C72" s="632"/>
      <c r="D72" s="632"/>
      <c r="E72" s="632"/>
      <c r="F72" s="632"/>
      <c r="G72" s="632"/>
      <c r="H72" s="632"/>
      <c r="I72" s="632"/>
      <c r="J72" s="405"/>
      <c r="K72" s="397"/>
      <c r="L72" s="397"/>
      <c r="M72" s="397"/>
    </row>
    <row r="73" spans="1:14" s="265" customFormat="1" ht="15.75" customHeight="1" x14ac:dyDescent="0.2">
      <c r="B73" s="632" t="s">
        <v>245</v>
      </c>
      <c r="C73" s="632"/>
      <c r="D73" s="632"/>
      <c r="E73" s="632"/>
      <c r="F73" s="632"/>
      <c r="G73" s="632"/>
      <c r="H73" s="632"/>
      <c r="I73" s="632"/>
      <c r="J73" s="405"/>
      <c r="K73" s="397"/>
      <c r="L73" s="397"/>
      <c r="M73" s="397"/>
    </row>
    <row r="74" spans="1:14" s="265" customFormat="1" ht="15.75" customHeight="1" x14ac:dyDescent="0.2">
      <c r="B74" s="632" t="s">
        <v>246</v>
      </c>
      <c r="C74" s="632"/>
      <c r="D74" s="632"/>
      <c r="E74" s="632"/>
      <c r="F74" s="632"/>
      <c r="G74" s="632"/>
      <c r="H74" s="632"/>
      <c r="I74" s="632"/>
      <c r="J74" s="405"/>
      <c r="K74" s="397"/>
      <c r="L74" s="397"/>
      <c r="M74" s="397"/>
    </row>
    <row r="75" spans="1:14" s="265" customFormat="1" ht="15.75" customHeight="1" x14ac:dyDescent="0.2">
      <c r="B75" s="632" t="s">
        <v>247</v>
      </c>
      <c r="C75" s="632"/>
      <c r="D75" s="632"/>
      <c r="E75" s="632"/>
      <c r="F75" s="632"/>
      <c r="G75" s="632"/>
      <c r="H75" s="632"/>
      <c r="I75" s="632"/>
      <c r="J75" s="405"/>
      <c r="K75" s="397"/>
      <c r="L75" s="397"/>
      <c r="M75" s="397"/>
    </row>
    <row r="76" spans="1:14" s="265" customFormat="1" ht="15.75" customHeight="1" x14ac:dyDescent="0.2">
      <c r="B76" s="632" t="s">
        <v>248</v>
      </c>
      <c r="C76" s="632"/>
      <c r="D76" s="632"/>
      <c r="E76" s="632"/>
      <c r="F76" s="632"/>
      <c r="G76" s="632"/>
      <c r="H76" s="632"/>
      <c r="I76" s="632"/>
      <c r="J76" s="405"/>
      <c r="K76" s="397"/>
      <c r="L76" s="397"/>
      <c r="M76" s="397"/>
    </row>
    <row r="77" spans="1:14" s="265" customFormat="1" ht="15.75" customHeight="1" x14ac:dyDescent="0.2">
      <c r="B77" s="648" t="s">
        <v>249</v>
      </c>
      <c r="C77" s="632"/>
      <c r="D77" s="632"/>
      <c r="E77" s="632"/>
      <c r="F77" s="632"/>
      <c r="G77" s="632"/>
      <c r="H77" s="632"/>
      <c r="I77" s="632"/>
      <c r="J77" s="405"/>
      <c r="K77" s="397"/>
      <c r="L77" s="397"/>
      <c r="M77" s="397"/>
    </row>
    <row r="78" spans="1:14" s="265" customFormat="1" ht="15.75" customHeight="1" x14ac:dyDescent="0.2">
      <c r="B78" s="632" t="s">
        <v>250</v>
      </c>
      <c r="C78" s="632"/>
      <c r="D78" s="632"/>
      <c r="E78" s="632"/>
      <c r="F78" s="632"/>
      <c r="G78" s="632"/>
      <c r="H78" s="632"/>
      <c r="I78" s="632"/>
      <c r="J78" s="405"/>
      <c r="K78" s="397"/>
      <c r="L78" s="397"/>
      <c r="M78" s="397"/>
    </row>
    <row r="79" spans="1:14" s="265" customFormat="1" ht="15.75" customHeight="1" x14ac:dyDescent="0.2">
      <c r="B79" s="632" t="s">
        <v>251</v>
      </c>
      <c r="C79" s="632"/>
      <c r="D79" s="632"/>
      <c r="E79" s="632"/>
      <c r="F79" s="632"/>
      <c r="G79" s="632"/>
      <c r="H79" s="632"/>
      <c r="I79" s="632"/>
      <c r="J79" s="405"/>
      <c r="K79" s="397"/>
      <c r="L79" s="397"/>
      <c r="M79" s="397"/>
    </row>
    <row r="80" spans="1:14" s="265" customFormat="1" ht="15.75" customHeight="1" x14ac:dyDescent="0.2">
      <c r="B80" s="632" t="s">
        <v>252</v>
      </c>
      <c r="C80" s="632"/>
      <c r="D80" s="632"/>
      <c r="E80" s="632"/>
      <c r="F80" s="632"/>
      <c r="G80" s="632"/>
      <c r="H80" s="632"/>
      <c r="I80" s="632"/>
      <c r="J80" s="405"/>
      <c r="K80" s="397"/>
      <c r="L80" s="397"/>
      <c r="M80" s="397"/>
    </row>
    <row r="81" spans="2:20" s="265" customFormat="1" ht="15.75" customHeight="1" x14ac:dyDescent="0.2">
      <c r="B81" s="632" t="s">
        <v>253</v>
      </c>
      <c r="C81" s="632"/>
      <c r="D81" s="632"/>
      <c r="E81" s="632"/>
      <c r="F81" s="632"/>
      <c r="G81" s="632"/>
      <c r="H81" s="632"/>
      <c r="I81" s="632"/>
      <c r="J81" s="405"/>
      <c r="K81" s="397"/>
      <c r="L81" s="397"/>
      <c r="M81" s="397"/>
      <c r="P81" s="401"/>
    </row>
    <row r="82" spans="2:20" s="265" customFormat="1" ht="15.75" customHeight="1" x14ac:dyDescent="0.2">
      <c r="B82" s="632" t="s">
        <v>254</v>
      </c>
      <c r="C82" s="632"/>
      <c r="D82" s="632"/>
      <c r="E82" s="632"/>
      <c r="F82" s="632"/>
      <c r="G82" s="632"/>
      <c r="H82" s="632"/>
      <c r="I82" s="632"/>
      <c r="J82" s="405"/>
      <c r="K82" s="397"/>
      <c r="L82" s="397"/>
      <c r="M82" s="397"/>
      <c r="P82" s="401"/>
    </row>
    <row r="83" spans="2:20" s="265" customFormat="1" ht="15.75" customHeight="1" x14ac:dyDescent="0.2">
      <c r="B83" s="632" t="s">
        <v>255</v>
      </c>
      <c r="C83" s="632"/>
      <c r="D83" s="632"/>
      <c r="E83" s="632"/>
      <c r="F83" s="632"/>
      <c r="G83" s="632"/>
      <c r="H83" s="632"/>
      <c r="I83" s="632"/>
      <c r="J83" s="405"/>
      <c r="K83" s="397"/>
      <c r="L83" s="397"/>
      <c r="M83" s="397"/>
      <c r="P83" s="401"/>
    </row>
    <row r="84" spans="2:20" s="265" customFormat="1" ht="15.75" customHeight="1" x14ac:dyDescent="0.2">
      <c r="B84" s="632" t="s">
        <v>256</v>
      </c>
      <c r="C84" s="632"/>
      <c r="D84" s="632"/>
      <c r="E84" s="632"/>
      <c r="F84" s="632"/>
      <c r="G84" s="632"/>
      <c r="H84" s="632"/>
      <c r="I84" s="632"/>
      <c r="J84" s="405"/>
      <c r="K84" s="397"/>
      <c r="L84" s="397"/>
      <c r="M84" s="397"/>
      <c r="P84" s="401"/>
    </row>
    <row r="85" spans="2:20" s="323" customFormat="1" ht="15.75" customHeight="1" x14ac:dyDescent="0.2">
      <c r="B85" s="402"/>
      <c r="C85" s="402"/>
      <c r="D85" s="402"/>
      <c r="E85" s="402"/>
      <c r="F85" s="402"/>
      <c r="G85" s="402"/>
      <c r="H85" s="402"/>
      <c r="I85" s="402"/>
      <c r="J85" s="320"/>
      <c r="K85" s="325"/>
      <c r="L85" s="325"/>
      <c r="M85" s="325"/>
      <c r="P85" s="403"/>
    </row>
    <row r="86" spans="2:20" s="265" customFormat="1" ht="15.75" customHeight="1" x14ac:dyDescent="0.2">
      <c r="B86" s="633" t="s">
        <v>257</v>
      </c>
      <c r="C86" s="634"/>
      <c r="D86" s="634"/>
      <c r="E86" s="634"/>
      <c r="F86" s="634"/>
      <c r="G86" s="634"/>
      <c r="H86" s="634"/>
      <c r="I86" s="634"/>
      <c r="J86" s="270"/>
      <c r="K86" s="270"/>
    </row>
    <row r="87" spans="2:20" s="265" customFormat="1" ht="15.75" customHeight="1" x14ac:dyDescent="0.2">
      <c r="B87" s="397"/>
      <c r="C87" s="397"/>
      <c r="D87" s="397"/>
      <c r="E87" s="397"/>
      <c r="F87" s="397"/>
      <c r="G87" s="397"/>
      <c r="H87" s="397"/>
      <c r="I87" s="397"/>
      <c r="J87" s="397"/>
      <c r="K87" s="397"/>
      <c r="L87" s="397"/>
      <c r="M87" s="397"/>
    </row>
    <row r="88" spans="2:20" s="265" customFormat="1" ht="29.25" customHeight="1" x14ac:dyDescent="0.2">
      <c r="B88" s="623" t="s">
        <v>258</v>
      </c>
      <c r="C88" s="623"/>
      <c r="D88" s="623"/>
      <c r="E88" s="623"/>
      <c r="F88" s="623"/>
      <c r="G88" s="623"/>
      <c r="H88" s="623"/>
      <c r="I88" s="623"/>
      <c r="J88" s="623"/>
      <c r="K88" s="623"/>
      <c r="L88" s="623"/>
      <c r="M88" s="272"/>
    </row>
    <row r="89" spans="2:20" s="265" customFormat="1" ht="15.75" customHeight="1" x14ac:dyDescent="0.2">
      <c r="B89" s="624" t="s">
        <v>264</v>
      </c>
      <c r="C89" s="624"/>
      <c r="D89" s="624"/>
      <c r="E89" s="624"/>
      <c r="F89" s="624"/>
      <c r="G89" s="624"/>
      <c r="H89" s="624"/>
      <c r="I89" s="624"/>
      <c r="J89" s="624"/>
      <c r="K89" s="624"/>
      <c r="L89" s="624"/>
      <c r="M89" s="624"/>
    </row>
    <row r="90" spans="2:20" s="265" customFormat="1" ht="15.75" customHeight="1" x14ac:dyDescent="0.2">
      <c r="B90" s="436" t="s">
        <v>263</v>
      </c>
      <c r="C90" s="631" t="s">
        <v>259</v>
      </c>
      <c r="D90" s="631"/>
      <c r="E90" s="631" t="s">
        <v>260</v>
      </c>
      <c r="F90" s="631"/>
      <c r="G90" s="631"/>
      <c r="H90" s="631" t="s">
        <v>261</v>
      </c>
      <c r="I90" s="631"/>
      <c r="J90" s="631" t="s">
        <v>262</v>
      </c>
      <c r="K90" s="631"/>
      <c r="L90" s="631"/>
      <c r="M90" s="631"/>
      <c r="N90" s="628" t="s">
        <v>304</v>
      </c>
      <c r="O90" s="629"/>
      <c r="P90" s="629"/>
      <c r="Q90" s="629"/>
      <c r="R90" s="629"/>
      <c r="S90" s="629"/>
      <c r="T90" s="630"/>
    </row>
    <row r="91" spans="2:20" s="265" customFormat="1" ht="73.5" customHeight="1" x14ac:dyDescent="0.2">
      <c r="B91" s="406"/>
      <c r="C91" s="653"/>
      <c r="D91" s="653"/>
      <c r="E91" s="653"/>
      <c r="F91" s="653"/>
      <c r="G91" s="653"/>
      <c r="H91" s="653"/>
      <c r="I91" s="653"/>
      <c r="J91" s="653"/>
      <c r="K91" s="653"/>
      <c r="L91" s="653"/>
      <c r="M91" s="653"/>
      <c r="N91" s="620"/>
      <c r="O91" s="621"/>
      <c r="P91" s="621"/>
      <c r="Q91" s="621"/>
      <c r="R91" s="621"/>
      <c r="S91" s="621"/>
      <c r="T91" s="622"/>
    </row>
    <row r="92" spans="2:20" s="265" customFormat="1" ht="96.75" customHeight="1" x14ac:dyDescent="0.2">
      <c r="B92" s="407"/>
      <c r="C92" s="654"/>
      <c r="D92" s="654"/>
      <c r="E92" s="654"/>
      <c r="F92" s="654"/>
      <c r="G92" s="654"/>
      <c r="H92" s="654"/>
      <c r="I92" s="654"/>
      <c r="J92" s="654"/>
      <c r="K92" s="654"/>
      <c r="L92" s="654"/>
      <c r="M92" s="654"/>
      <c r="N92" s="620"/>
      <c r="O92" s="621"/>
      <c r="P92" s="621"/>
      <c r="Q92" s="621"/>
      <c r="R92" s="621"/>
      <c r="S92" s="621"/>
      <c r="T92" s="622"/>
    </row>
    <row r="93" spans="2:20" s="265" customFormat="1" ht="61.5" customHeight="1" x14ac:dyDescent="0.2">
      <c r="B93" s="407"/>
      <c r="C93" s="654"/>
      <c r="D93" s="654"/>
      <c r="E93" s="654"/>
      <c r="F93" s="654"/>
      <c r="G93" s="654"/>
      <c r="H93" s="654"/>
      <c r="I93" s="654"/>
      <c r="J93" s="654"/>
      <c r="K93" s="654"/>
      <c r="L93" s="654"/>
      <c r="M93" s="654"/>
      <c r="N93" s="620"/>
      <c r="O93" s="621"/>
      <c r="P93" s="621"/>
      <c r="Q93" s="621"/>
      <c r="R93" s="621"/>
      <c r="S93" s="621"/>
      <c r="T93" s="622"/>
    </row>
    <row r="94" spans="2:20" s="265" customFormat="1" ht="24.75" customHeight="1" x14ac:dyDescent="0.2">
      <c r="B94" s="407"/>
      <c r="C94" s="654"/>
      <c r="D94" s="654"/>
      <c r="E94" s="654"/>
      <c r="F94" s="654"/>
      <c r="G94" s="654"/>
      <c r="H94" s="654"/>
      <c r="I94" s="654"/>
      <c r="J94" s="654"/>
      <c r="K94" s="654"/>
      <c r="L94" s="654"/>
      <c r="M94" s="654"/>
      <c r="N94" s="620"/>
      <c r="O94" s="621"/>
      <c r="P94" s="621"/>
      <c r="Q94" s="621"/>
      <c r="R94" s="621"/>
      <c r="S94" s="621"/>
      <c r="T94" s="622"/>
    </row>
    <row r="95" spans="2:20" s="265" customFormat="1" ht="15.75" customHeight="1" x14ac:dyDescent="0.2">
      <c r="B95" s="407"/>
      <c r="C95" s="654"/>
      <c r="D95" s="654"/>
      <c r="E95" s="654"/>
      <c r="F95" s="654"/>
      <c r="G95" s="654"/>
      <c r="H95" s="654"/>
      <c r="I95" s="654"/>
      <c r="J95" s="654"/>
      <c r="K95" s="654"/>
      <c r="L95" s="654"/>
      <c r="M95" s="654"/>
      <c r="N95" s="620"/>
      <c r="O95" s="621"/>
      <c r="P95" s="621"/>
      <c r="Q95" s="621"/>
      <c r="R95" s="621"/>
      <c r="S95" s="621"/>
      <c r="T95" s="622"/>
    </row>
    <row r="96" spans="2:20" s="265" customFormat="1" ht="15.75" customHeight="1" x14ac:dyDescent="0.2">
      <c r="B96" s="406"/>
      <c r="C96" s="653"/>
      <c r="D96" s="653"/>
      <c r="E96" s="653"/>
      <c r="F96" s="653"/>
      <c r="G96" s="653"/>
      <c r="H96" s="653"/>
      <c r="I96" s="653"/>
      <c r="J96" s="653"/>
      <c r="K96" s="653"/>
      <c r="L96" s="653"/>
      <c r="M96" s="653"/>
      <c r="N96" s="620"/>
      <c r="O96" s="621"/>
      <c r="P96" s="621"/>
      <c r="Q96" s="621"/>
      <c r="R96" s="621"/>
      <c r="S96" s="621"/>
      <c r="T96" s="622"/>
    </row>
    <row r="97" spans="2:20" s="265" customFormat="1" ht="15.75" customHeight="1" x14ac:dyDescent="0.2">
      <c r="B97" s="406"/>
      <c r="C97" s="653"/>
      <c r="D97" s="653"/>
      <c r="E97" s="653"/>
      <c r="F97" s="653"/>
      <c r="G97" s="653"/>
      <c r="H97" s="653"/>
      <c r="I97" s="653"/>
      <c r="J97" s="653"/>
      <c r="K97" s="653"/>
      <c r="L97" s="653"/>
      <c r="M97" s="653"/>
      <c r="N97" s="620"/>
      <c r="O97" s="621"/>
      <c r="P97" s="621"/>
      <c r="Q97" s="621"/>
      <c r="R97" s="621"/>
      <c r="S97" s="621"/>
      <c r="T97" s="622"/>
    </row>
    <row r="98" spans="2:20" s="265" customFormat="1" ht="15.75" customHeight="1" x14ac:dyDescent="0.2">
      <c r="B98" s="396"/>
      <c r="C98" s="396"/>
      <c r="D98" s="396"/>
      <c r="E98" s="396"/>
      <c r="F98" s="396"/>
      <c r="G98" s="396"/>
      <c r="H98" s="396"/>
      <c r="I98" s="396"/>
      <c r="J98" s="396"/>
      <c r="K98" s="396"/>
      <c r="L98" s="396"/>
      <c r="M98" s="272"/>
    </row>
    <row r="99" spans="2:20" s="265" customFormat="1" ht="36.75" customHeight="1" x14ac:dyDescent="0.2">
      <c r="B99" s="623" t="s">
        <v>265</v>
      </c>
      <c r="C99" s="623"/>
      <c r="D99" s="623"/>
      <c r="E99" s="623"/>
      <c r="F99" s="623"/>
      <c r="G99" s="623"/>
      <c r="H99" s="623"/>
      <c r="I99" s="623"/>
      <c r="J99" s="623"/>
      <c r="K99" s="623"/>
      <c r="L99" s="623"/>
      <c r="M99" s="272"/>
      <c r="N99" s="270"/>
    </row>
    <row r="100" spans="2:20" s="265" customFormat="1" ht="15.75" customHeight="1" x14ac:dyDescent="0.2">
      <c r="B100" s="624" t="s">
        <v>266</v>
      </c>
      <c r="C100" s="624"/>
      <c r="D100" s="624"/>
      <c r="E100" s="624"/>
      <c r="F100" s="624"/>
      <c r="G100" s="624"/>
      <c r="H100" s="624"/>
      <c r="I100" s="624"/>
      <c r="J100" s="624"/>
      <c r="K100" s="624"/>
      <c r="L100" s="624"/>
      <c r="M100" s="624"/>
    </row>
    <row r="101" spans="2:20" s="265" customFormat="1" ht="15.75" customHeight="1" x14ac:dyDescent="0.2">
      <c r="B101" s="635"/>
      <c r="C101" s="635"/>
      <c r="D101" s="635"/>
      <c r="E101" s="635"/>
      <c r="F101" s="635"/>
      <c r="G101" s="635"/>
      <c r="H101" s="635"/>
      <c r="I101" s="635"/>
      <c r="J101" s="635"/>
      <c r="K101" s="635"/>
      <c r="L101" s="635"/>
      <c r="M101" s="635"/>
      <c r="N101" s="318"/>
    </row>
    <row r="102" spans="2:20" ht="183.75" customHeight="1" x14ac:dyDescent="0.2">
      <c r="B102" s="635"/>
      <c r="C102" s="635"/>
      <c r="D102" s="635"/>
      <c r="E102" s="635"/>
      <c r="F102" s="635"/>
      <c r="G102" s="635"/>
      <c r="H102" s="635"/>
      <c r="I102" s="635"/>
      <c r="J102" s="635"/>
      <c r="K102" s="635"/>
      <c r="L102" s="635"/>
      <c r="M102" s="635"/>
      <c r="N102" s="316"/>
    </row>
    <row r="103" spans="2:20" x14ac:dyDescent="0.2">
      <c r="C103" s="303"/>
      <c r="D103" s="303"/>
      <c r="E103" s="303"/>
      <c r="F103" s="303"/>
      <c r="G103" s="303"/>
      <c r="H103" s="303"/>
      <c r="I103" s="303"/>
      <c r="J103" s="303"/>
      <c r="K103" s="303"/>
      <c r="L103" s="303"/>
      <c r="M103" s="303"/>
      <c r="N103" s="303"/>
    </row>
    <row r="104" spans="2:20" s="265" customFormat="1" ht="31.5" customHeight="1" x14ac:dyDescent="0.2">
      <c r="B104" s="623" t="s">
        <v>267</v>
      </c>
      <c r="C104" s="623"/>
      <c r="D104" s="623"/>
      <c r="E104" s="623"/>
      <c r="F104" s="623"/>
      <c r="G104" s="623"/>
      <c r="H104" s="623"/>
      <c r="I104" s="623"/>
      <c r="J104" s="623"/>
      <c r="K104" s="623"/>
      <c r="L104" s="623"/>
      <c r="M104" s="623"/>
      <c r="N104" s="270"/>
    </row>
    <row r="105" spans="2:20" s="265" customFormat="1" ht="15.75" customHeight="1" x14ac:dyDescent="0.2">
      <c r="B105" s="624" t="s">
        <v>268</v>
      </c>
      <c r="C105" s="624"/>
      <c r="D105" s="624"/>
      <c r="E105" s="624"/>
      <c r="F105" s="624"/>
      <c r="G105" s="624"/>
      <c r="H105" s="624"/>
      <c r="I105" s="624"/>
      <c r="J105" s="624"/>
      <c r="K105" s="624"/>
      <c r="L105" s="624"/>
      <c r="M105" s="624"/>
    </row>
    <row r="106" spans="2:20" s="265" customFormat="1" ht="15.75" customHeight="1" x14ac:dyDescent="0.2">
      <c r="B106" s="635"/>
      <c r="C106" s="635"/>
      <c r="D106" s="635"/>
      <c r="E106" s="635"/>
      <c r="F106" s="635"/>
      <c r="G106" s="635"/>
      <c r="H106" s="635"/>
      <c r="I106" s="635"/>
      <c r="J106" s="635"/>
      <c r="K106" s="635"/>
      <c r="L106" s="635"/>
      <c r="M106" s="635"/>
      <c r="N106" s="318"/>
    </row>
    <row r="107" spans="2:20" ht="183.75" customHeight="1" x14ac:dyDescent="0.2">
      <c r="B107" s="635"/>
      <c r="C107" s="635"/>
      <c r="D107" s="635"/>
      <c r="E107" s="635"/>
      <c r="F107" s="635"/>
      <c r="G107" s="635"/>
      <c r="H107" s="635"/>
      <c r="I107" s="635"/>
      <c r="J107" s="635"/>
      <c r="K107" s="635"/>
      <c r="L107" s="635"/>
      <c r="M107" s="635"/>
      <c r="N107" s="316"/>
    </row>
    <row r="108" spans="2:20" ht="19.5" customHeight="1" x14ac:dyDescent="0.2">
      <c r="C108" s="303"/>
      <c r="D108" s="303"/>
      <c r="E108" s="303"/>
      <c r="F108" s="303"/>
      <c r="G108" s="303"/>
      <c r="H108" s="303"/>
      <c r="I108" s="303"/>
      <c r="J108" s="303"/>
      <c r="K108" s="303"/>
      <c r="L108" s="303"/>
      <c r="M108" s="303"/>
      <c r="N108" s="303"/>
    </row>
    <row r="109" spans="2:20" s="265" customFormat="1" ht="32.25" customHeight="1" x14ac:dyDescent="0.2">
      <c r="B109" s="623" t="s">
        <v>270</v>
      </c>
      <c r="C109" s="623"/>
      <c r="D109" s="623"/>
      <c r="E109" s="623"/>
      <c r="F109" s="623"/>
      <c r="G109" s="623"/>
      <c r="H109" s="623"/>
      <c r="I109" s="623"/>
      <c r="J109" s="623"/>
      <c r="K109" s="623"/>
      <c r="L109" s="623"/>
      <c r="M109" s="272"/>
      <c r="N109" s="270"/>
    </row>
    <row r="110" spans="2:20" s="265" customFormat="1" ht="15.75" customHeight="1" x14ac:dyDescent="0.2">
      <c r="B110" s="624" t="s">
        <v>269</v>
      </c>
      <c r="C110" s="624"/>
      <c r="D110" s="624"/>
      <c r="E110" s="624"/>
      <c r="F110" s="624"/>
      <c r="G110" s="624"/>
      <c r="H110" s="624"/>
      <c r="I110" s="624"/>
      <c r="J110" s="624"/>
      <c r="K110" s="624"/>
      <c r="L110" s="624"/>
      <c r="M110" s="624"/>
    </row>
    <row r="111" spans="2:20" s="265" customFormat="1" ht="15.75" customHeight="1" x14ac:dyDescent="0.2">
      <c r="B111" s="635"/>
      <c r="C111" s="635"/>
      <c r="D111" s="635"/>
      <c r="E111" s="635"/>
      <c r="F111" s="635"/>
      <c r="G111" s="635"/>
      <c r="H111" s="635"/>
      <c r="I111" s="635"/>
      <c r="J111" s="635"/>
      <c r="K111" s="635"/>
      <c r="L111" s="635"/>
      <c r="M111" s="635"/>
      <c r="N111" s="318"/>
    </row>
    <row r="112" spans="2:20" ht="183.75" customHeight="1" x14ac:dyDescent="0.2">
      <c r="B112" s="635"/>
      <c r="C112" s="635"/>
      <c r="D112" s="635"/>
      <c r="E112" s="635"/>
      <c r="F112" s="635"/>
      <c r="G112" s="635"/>
      <c r="H112" s="635"/>
      <c r="I112" s="635"/>
      <c r="J112" s="635"/>
      <c r="K112" s="635"/>
      <c r="L112" s="635"/>
      <c r="M112" s="635"/>
      <c r="N112" s="316"/>
    </row>
    <row r="113" spans="2:14" ht="19.5" customHeight="1" x14ac:dyDescent="0.2">
      <c r="C113" s="303"/>
      <c r="D113" s="303"/>
      <c r="E113" s="303"/>
      <c r="F113" s="303"/>
      <c r="G113" s="303"/>
      <c r="H113" s="303"/>
      <c r="I113" s="303"/>
      <c r="J113" s="303"/>
      <c r="K113" s="303"/>
      <c r="L113" s="303"/>
      <c r="M113" s="303"/>
      <c r="N113" s="303"/>
    </row>
    <row r="114" spans="2:14" s="265" customFormat="1" ht="21" customHeight="1" x14ac:dyDescent="0.2">
      <c r="B114" s="623" t="s">
        <v>338</v>
      </c>
      <c r="C114" s="623"/>
      <c r="D114" s="623"/>
      <c r="E114" s="623"/>
      <c r="F114" s="623"/>
      <c r="G114" s="623"/>
      <c r="H114" s="623"/>
      <c r="I114" s="623"/>
      <c r="J114" s="623"/>
      <c r="K114" s="623"/>
      <c r="L114" s="623"/>
      <c r="M114" s="623"/>
      <c r="N114" s="270"/>
    </row>
    <row r="115" spans="2:14" s="265" customFormat="1" ht="15.75" customHeight="1" x14ac:dyDescent="0.2">
      <c r="B115" s="624" t="s">
        <v>355</v>
      </c>
      <c r="C115" s="624"/>
      <c r="D115" s="624"/>
      <c r="E115" s="624"/>
      <c r="F115" s="624"/>
      <c r="G115" s="624"/>
      <c r="H115" s="624"/>
      <c r="I115" s="624"/>
      <c r="J115" s="624"/>
      <c r="K115" s="624"/>
      <c r="L115" s="624"/>
      <c r="M115" s="624"/>
    </row>
    <row r="116" spans="2:14" s="265" customFormat="1" ht="15.75" customHeight="1" x14ac:dyDescent="0.2">
      <c r="B116" s="635"/>
      <c r="C116" s="635"/>
      <c r="D116" s="635"/>
      <c r="E116" s="635"/>
      <c r="F116" s="635"/>
      <c r="G116" s="635"/>
      <c r="H116" s="635"/>
      <c r="I116" s="635"/>
      <c r="J116" s="635"/>
      <c r="K116" s="635"/>
      <c r="L116" s="635"/>
      <c r="M116" s="635"/>
      <c r="N116" s="318"/>
    </row>
    <row r="117" spans="2:14" ht="213.75" customHeight="1" x14ac:dyDescent="0.2">
      <c r="B117" s="635"/>
      <c r="C117" s="635"/>
      <c r="D117" s="635"/>
      <c r="E117" s="635"/>
      <c r="F117" s="635"/>
      <c r="G117" s="635"/>
      <c r="H117" s="635"/>
      <c r="I117" s="635"/>
      <c r="J117" s="635"/>
      <c r="K117" s="635"/>
      <c r="L117" s="635"/>
      <c r="M117" s="635"/>
      <c r="N117" s="316"/>
    </row>
    <row r="118" spans="2:14" x14ac:dyDescent="0.2">
      <c r="C118" s="303"/>
      <c r="D118" s="303"/>
      <c r="E118" s="303"/>
      <c r="F118" s="303"/>
      <c r="G118" s="303"/>
      <c r="H118" s="303"/>
      <c r="I118" s="303"/>
      <c r="J118" s="303"/>
      <c r="K118" s="303"/>
      <c r="L118" s="303"/>
      <c r="M118" s="303"/>
      <c r="N118" s="303"/>
    </row>
    <row r="119" spans="2:14" s="265" customFormat="1" ht="15.75" customHeight="1" x14ac:dyDescent="0.2">
      <c r="B119" s="633" t="s">
        <v>271</v>
      </c>
      <c r="C119" s="634"/>
      <c r="D119" s="634"/>
      <c r="E119" s="634"/>
      <c r="F119" s="634"/>
      <c r="G119" s="634"/>
      <c r="H119" s="634"/>
      <c r="I119" s="634"/>
      <c r="J119" s="270"/>
      <c r="K119" s="270"/>
    </row>
    <row r="120" spans="2:14" s="265" customFormat="1" ht="15.75" customHeight="1" x14ac:dyDescent="0.2">
      <c r="B120" s="624"/>
      <c r="C120" s="624"/>
      <c r="D120" s="624"/>
      <c r="E120" s="624"/>
      <c r="F120" s="624"/>
      <c r="G120" s="624"/>
      <c r="H120" s="624"/>
      <c r="I120" s="624"/>
      <c r="J120" s="624"/>
      <c r="K120" s="624"/>
      <c r="L120" s="624"/>
      <c r="M120" s="624"/>
    </row>
    <row r="121" spans="2:14" s="265" customFormat="1" ht="12.75" x14ac:dyDescent="0.2">
      <c r="B121" s="623" t="s">
        <v>331</v>
      </c>
      <c r="C121" s="623"/>
      <c r="D121" s="623"/>
      <c r="E121" s="623"/>
      <c r="F121" s="623"/>
      <c r="G121" s="623"/>
      <c r="H121" s="623"/>
      <c r="I121" s="623"/>
      <c r="J121" s="623"/>
      <c r="K121" s="623"/>
      <c r="L121" s="623"/>
      <c r="M121" s="272"/>
    </row>
    <row r="122" spans="2:14" s="265" customFormat="1" ht="15.75" customHeight="1" x14ac:dyDescent="0.2">
      <c r="B122" s="624" t="s">
        <v>264</v>
      </c>
      <c r="C122" s="624"/>
      <c r="D122" s="624"/>
      <c r="E122" s="624"/>
      <c r="F122" s="624"/>
      <c r="G122" s="624"/>
      <c r="H122" s="624"/>
      <c r="I122" s="624"/>
      <c r="J122" s="624"/>
      <c r="K122" s="624"/>
      <c r="L122" s="624"/>
      <c r="M122" s="624"/>
    </row>
    <row r="123" spans="2:14" s="265" customFormat="1" ht="15.75" customHeight="1" x14ac:dyDescent="0.2">
      <c r="B123" s="436" t="s">
        <v>9</v>
      </c>
      <c r="C123" s="631" t="s">
        <v>259</v>
      </c>
      <c r="D123" s="631"/>
      <c r="E123" s="655" t="s">
        <v>272</v>
      </c>
      <c r="F123" s="656"/>
      <c r="G123" s="656"/>
      <c r="H123" s="656"/>
      <c r="I123" s="656"/>
      <c r="J123" s="656"/>
      <c r="K123" s="656"/>
      <c r="L123" s="656"/>
      <c r="M123" s="657"/>
    </row>
    <row r="124" spans="2:14" s="265" customFormat="1" ht="73.5" customHeight="1" x14ac:dyDescent="0.2">
      <c r="B124" s="406"/>
      <c r="C124" s="653"/>
      <c r="D124" s="653"/>
      <c r="E124" s="658"/>
      <c r="F124" s="659"/>
      <c r="G124" s="659"/>
      <c r="H124" s="659"/>
      <c r="I124" s="659"/>
      <c r="J124" s="659"/>
      <c r="K124" s="659"/>
      <c r="L124" s="659"/>
      <c r="M124" s="660"/>
    </row>
    <row r="125" spans="2:14" s="265" customFormat="1" ht="62.25" customHeight="1" x14ac:dyDescent="0.2">
      <c r="B125" s="406"/>
      <c r="C125" s="653"/>
      <c r="D125" s="653"/>
      <c r="E125" s="658"/>
      <c r="F125" s="659"/>
      <c r="G125" s="659"/>
      <c r="H125" s="659"/>
      <c r="I125" s="659"/>
      <c r="J125" s="659"/>
      <c r="K125" s="659"/>
      <c r="L125" s="659"/>
      <c r="M125" s="660"/>
    </row>
    <row r="126" spans="2:14" s="265" customFormat="1" ht="61.5" customHeight="1" x14ac:dyDescent="0.2">
      <c r="B126" s="406"/>
      <c r="C126" s="653"/>
      <c r="D126" s="653"/>
      <c r="E126" s="658"/>
      <c r="F126" s="659"/>
      <c r="G126" s="659"/>
      <c r="H126" s="659"/>
      <c r="I126" s="659"/>
      <c r="J126" s="659"/>
      <c r="K126" s="659"/>
      <c r="L126" s="659"/>
      <c r="M126" s="660"/>
    </row>
    <row r="127" spans="2:14" s="265" customFormat="1" ht="15.75" customHeight="1" x14ac:dyDescent="0.2">
      <c r="B127" s="406"/>
      <c r="C127" s="653"/>
      <c r="D127" s="653"/>
      <c r="E127" s="658"/>
      <c r="F127" s="659"/>
      <c r="G127" s="659"/>
      <c r="H127" s="659"/>
      <c r="I127" s="659"/>
      <c r="J127" s="659"/>
      <c r="K127" s="659"/>
      <c r="L127" s="659"/>
      <c r="M127" s="660"/>
    </row>
    <row r="128" spans="2:14" s="265" customFormat="1" ht="15.75" customHeight="1" x14ac:dyDescent="0.2">
      <c r="B128" s="406"/>
      <c r="C128" s="653"/>
      <c r="D128" s="653"/>
      <c r="E128" s="658"/>
      <c r="F128" s="659"/>
      <c r="G128" s="659"/>
      <c r="H128" s="659"/>
      <c r="I128" s="659"/>
      <c r="J128" s="659"/>
      <c r="K128" s="659"/>
      <c r="L128" s="659"/>
      <c r="M128" s="660"/>
    </row>
    <row r="129" spans="2:14" s="265" customFormat="1" ht="15.75" customHeight="1" x14ac:dyDescent="0.2">
      <c r="B129" s="406"/>
      <c r="C129" s="653"/>
      <c r="D129" s="653"/>
      <c r="E129" s="658"/>
      <c r="F129" s="659"/>
      <c r="G129" s="659"/>
      <c r="H129" s="659"/>
      <c r="I129" s="659"/>
      <c r="J129" s="659"/>
      <c r="K129" s="659"/>
      <c r="L129" s="659"/>
      <c r="M129" s="660"/>
    </row>
    <row r="130" spans="2:14" s="265" customFormat="1" ht="15.75" customHeight="1" x14ac:dyDescent="0.2">
      <c r="B130" s="406"/>
      <c r="C130" s="653"/>
      <c r="D130" s="653"/>
      <c r="E130" s="658"/>
      <c r="F130" s="659"/>
      <c r="G130" s="659"/>
      <c r="H130" s="659"/>
      <c r="I130" s="659"/>
      <c r="J130" s="659"/>
      <c r="K130" s="659"/>
      <c r="L130" s="659"/>
      <c r="M130" s="660"/>
    </row>
    <row r="131" spans="2:14" x14ac:dyDescent="0.2">
      <c r="C131" s="303"/>
      <c r="D131" s="303"/>
      <c r="E131" s="303"/>
      <c r="F131" s="303"/>
      <c r="G131" s="303"/>
      <c r="H131" s="303"/>
      <c r="I131" s="303"/>
      <c r="J131" s="303"/>
      <c r="K131" s="303"/>
      <c r="L131" s="303"/>
      <c r="M131" s="303"/>
      <c r="N131" s="303"/>
    </row>
    <row r="132" spans="2:14" s="265" customFormat="1" ht="12.75" x14ac:dyDescent="0.2">
      <c r="B132" s="623" t="s">
        <v>332</v>
      </c>
      <c r="C132" s="623"/>
      <c r="D132" s="623"/>
      <c r="E132" s="623"/>
      <c r="F132" s="623"/>
      <c r="G132" s="623"/>
      <c r="H132" s="623"/>
      <c r="I132" s="623"/>
      <c r="J132" s="623"/>
      <c r="K132" s="623"/>
      <c r="L132" s="623"/>
      <c r="M132" s="272"/>
    </row>
    <row r="133" spans="2:14" s="265" customFormat="1" ht="15.75" customHeight="1" x14ac:dyDescent="0.2">
      <c r="B133" s="624" t="s">
        <v>264</v>
      </c>
      <c r="C133" s="624"/>
      <c r="D133" s="624"/>
      <c r="E133" s="624"/>
      <c r="F133" s="624"/>
      <c r="G133" s="624"/>
      <c r="H133" s="624"/>
      <c r="I133" s="624"/>
      <c r="J133" s="624"/>
      <c r="K133" s="624"/>
      <c r="L133" s="624"/>
      <c r="M133" s="624"/>
    </row>
    <row r="134" spans="2:14" s="265" customFormat="1" ht="15.75" customHeight="1" x14ac:dyDescent="0.2">
      <c r="B134" s="436" t="s">
        <v>9</v>
      </c>
      <c r="C134" s="631" t="s">
        <v>259</v>
      </c>
      <c r="D134" s="631"/>
      <c r="E134" s="655" t="s">
        <v>272</v>
      </c>
      <c r="F134" s="656"/>
      <c r="G134" s="656"/>
      <c r="H134" s="656"/>
      <c r="I134" s="656"/>
      <c r="J134" s="656"/>
      <c r="K134" s="656"/>
      <c r="L134" s="656"/>
      <c r="M134" s="657"/>
    </row>
    <row r="135" spans="2:14" s="265" customFormat="1" ht="73.5" customHeight="1" x14ac:dyDescent="0.2">
      <c r="B135" s="406"/>
      <c r="C135" s="653"/>
      <c r="D135" s="653"/>
      <c r="E135" s="658"/>
      <c r="F135" s="659"/>
      <c r="G135" s="659"/>
      <c r="H135" s="659"/>
      <c r="I135" s="659"/>
      <c r="J135" s="659"/>
      <c r="K135" s="659"/>
      <c r="L135" s="659"/>
      <c r="M135" s="660"/>
    </row>
    <row r="136" spans="2:14" s="265" customFormat="1" ht="62.25" customHeight="1" x14ac:dyDescent="0.2">
      <c r="B136" s="406"/>
      <c r="C136" s="653"/>
      <c r="D136" s="653"/>
      <c r="E136" s="658"/>
      <c r="F136" s="659"/>
      <c r="G136" s="659"/>
      <c r="H136" s="659"/>
      <c r="I136" s="659"/>
      <c r="J136" s="659"/>
      <c r="K136" s="659"/>
      <c r="L136" s="659"/>
      <c r="M136" s="660"/>
    </row>
    <row r="137" spans="2:14" s="265" customFormat="1" ht="61.5" customHeight="1" x14ac:dyDescent="0.2">
      <c r="B137" s="406"/>
      <c r="C137" s="653"/>
      <c r="D137" s="653"/>
      <c r="E137" s="658"/>
      <c r="F137" s="659"/>
      <c r="G137" s="659"/>
      <c r="H137" s="659"/>
      <c r="I137" s="659"/>
      <c r="J137" s="659"/>
      <c r="K137" s="659"/>
      <c r="L137" s="659"/>
      <c r="M137" s="660"/>
    </row>
    <row r="138" spans="2:14" x14ac:dyDescent="0.2">
      <c r="C138" s="303"/>
      <c r="D138" s="303"/>
      <c r="E138" s="303"/>
      <c r="F138" s="303"/>
      <c r="G138" s="303"/>
      <c r="H138" s="303"/>
      <c r="I138" s="303"/>
      <c r="J138" s="303"/>
      <c r="K138" s="303"/>
      <c r="L138" s="303"/>
      <c r="M138" s="303"/>
      <c r="N138" s="303"/>
    </row>
    <row r="139" spans="2:14" s="265" customFormat="1" ht="12.75" x14ac:dyDescent="0.2">
      <c r="B139" s="623" t="s">
        <v>273</v>
      </c>
      <c r="C139" s="623"/>
      <c r="D139" s="623"/>
      <c r="E139" s="623"/>
      <c r="F139" s="623"/>
      <c r="G139" s="623"/>
      <c r="H139" s="623"/>
      <c r="I139" s="623"/>
      <c r="J139" s="623"/>
      <c r="K139" s="623"/>
      <c r="L139" s="623"/>
      <c r="M139" s="272"/>
    </row>
    <row r="140" spans="2:14" s="265" customFormat="1" ht="15.75" customHeight="1" x14ac:dyDescent="0.2">
      <c r="B140" s="624" t="s">
        <v>264</v>
      </c>
      <c r="C140" s="624"/>
      <c r="D140" s="624"/>
      <c r="E140" s="624"/>
      <c r="F140" s="624"/>
      <c r="G140" s="624"/>
      <c r="H140" s="624"/>
      <c r="I140" s="624"/>
      <c r="J140" s="624"/>
      <c r="K140" s="624"/>
      <c r="L140" s="624"/>
      <c r="M140" s="624"/>
    </row>
    <row r="141" spans="2:14" s="265" customFormat="1" ht="15.75" customHeight="1" x14ac:dyDescent="0.2">
      <c r="B141" s="436" t="s">
        <v>9</v>
      </c>
      <c r="C141" s="655" t="s">
        <v>274</v>
      </c>
      <c r="D141" s="656"/>
      <c r="E141" s="656"/>
      <c r="F141" s="656"/>
      <c r="G141" s="656"/>
      <c r="H141" s="656"/>
      <c r="I141" s="656"/>
      <c r="J141" s="656"/>
      <c r="K141" s="656"/>
      <c r="L141" s="656"/>
      <c r="M141" s="657"/>
    </row>
    <row r="142" spans="2:14" s="265" customFormat="1" ht="73.5" customHeight="1" x14ac:dyDescent="0.2">
      <c r="B142" s="406"/>
      <c r="C142" s="661"/>
      <c r="D142" s="662"/>
      <c r="E142" s="662"/>
      <c r="F142" s="662"/>
      <c r="G142" s="662"/>
      <c r="H142" s="662"/>
      <c r="I142" s="662"/>
      <c r="J142" s="662"/>
      <c r="K142" s="662"/>
      <c r="L142" s="662"/>
      <c r="M142" s="663"/>
    </row>
    <row r="143" spans="2:14" s="265" customFormat="1" ht="62.25" customHeight="1" x14ac:dyDescent="0.2">
      <c r="B143" s="406"/>
      <c r="C143" s="661"/>
      <c r="D143" s="662"/>
      <c r="E143" s="662"/>
      <c r="F143" s="662"/>
      <c r="G143" s="662"/>
      <c r="H143" s="662"/>
      <c r="I143" s="662"/>
      <c r="J143" s="662"/>
      <c r="K143" s="662"/>
      <c r="L143" s="662"/>
      <c r="M143" s="663"/>
    </row>
    <row r="144" spans="2:14" s="265" customFormat="1" ht="61.5" customHeight="1" x14ac:dyDescent="0.2">
      <c r="B144" s="406"/>
      <c r="C144" s="661"/>
      <c r="D144" s="662"/>
      <c r="E144" s="662"/>
      <c r="F144" s="662"/>
      <c r="G144" s="662"/>
      <c r="H144" s="662"/>
      <c r="I144" s="662"/>
      <c r="J144" s="662"/>
      <c r="K144" s="662"/>
      <c r="L144" s="662"/>
      <c r="M144" s="663"/>
    </row>
    <row r="145" spans="2:14" s="265" customFormat="1" ht="15.75" customHeight="1" x14ac:dyDescent="0.2">
      <c r="B145" s="406"/>
      <c r="C145" s="661"/>
      <c r="D145" s="662"/>
      <c r="E145" s="662"/>
      <c r="F145" s="662"/>
      <c r="G145" s="662"/>
      <c r="H145" s="662"/>
      <c r="I145" s="662"/>
      <c r="J145" s="662"/>
      <c r="K145" s="662"/>
      <c r="L145" s="662"/>
      <c r="M145" s="663"/>
    </row>
    <row r="146" spans="2:14" s="265" customFormat="1" ht="15.75" customHeight="1" x14ac:dyDescent="0.2">
      <c r="B146" s="406"/>
      <c r="C146" s="661"/>
      <c r="D146" s="662"/>
      <c r="E146" s="662"/>
      <c r="F146" s="662"/>
      <c r="G146" s="662"/>
      <c r="H146" s="662"/>
      <c r="I146" s="662"/>
      <c r="J146" s="662"/>
      <c r="K146" s="662"/>
      <c r="L146" s="662"/>
      <c r="M146" s="663"/>
    </row>
    <row r="147" spans="2:14" x14ac:dyDescent="0.2">
      <c r="C147" s="303"/>
      <c r="D147" s="303"/>
      <c r="E147" s="303"/>
      <c r="F147" s="303"/>
      <c r="G147" s="303"/>
      <c r="H147" s="303"/>
      <c r="I147" s="303"/>
      <c r="J147" s="303"/>
      <c r="K147" s="303"/>
      <c r="L147" s="303"/>
      <c r="M147" s="303"/>
      <c r="N147" s="303"/>
    </row>
    <row r="148" spans="2:14" s="265" customFormat="1" ht="12.75" x14ac:dyDescent="0.2">
      <c r="B148" s="623" t="s">
        <v>333</v>
      </c>
      <c r="C148" s="623"/>
      <c r="D148" s="623"/>
      <c r="E148" s="623"/>
      <c r="F148" s="623"/>
      <c r="G148" s="623"/>
      <c r="H148" s="623"/>
      <c r="I148" s="623"/>
      <c r="J148" s="623"/>
      <c r="K148" s="623"/>
      <c r="L148" s="623"/>
      <c r="M148" s="272"/>
    </row>
    <row r="149" spans="2:14" s="265" customFormat="1" ht="15.75" customHeight="1" x14ac:dyDescent="0.2">
      <c r="B149" s="624" t="s">
        <v>264</v>
      </c>
      <c r="C149" s="624"/>
      <c r="D149" s="624"/>
      <c r="E149" s="624"/>
      <c r="F149" s="624"/>
      <c r="G149" s="624"/>
      <c r="H149" s="624"/>
      <c r="I149" s="624"/>
      <c r="J149" s="624"/>
      <c r="K149" s="624"/>
      <c r="L149" s="624"/>
      <c r="M149" s="624"/>
    </row>
    <row r="150" spans="2:14" s="265" customFormat="1" ht="15.75" customHeight="1" x14ac:dyDescent="0.2">
      <c r="B150" s="436" t="s">
        <v>9</v>
      </c>
      <c r="C150" s="655" t="s">
        <v>275</v>
      </c>
      <c r="D150" s="656"/>
      <c r="E150" s="656"/>
      <c r="F150" s="656"/>
      <c r="G150" s="656"/>
      <c r="H150" s="656"/>
      <c r="I150" s="656"/>
      <c r="J150" s="656"/>
      <c r="K150" s="656"/>
      <c r="L150" s="656"/>
      <c r="M150" s="657"/>
    </row>
    <row r="151" spans="2:14" s="265" customFormat="1" ht="73.5" customHeight="1" x14ac:dyDescent="0.2">
      <c r="B151" s="406"/>
      <c r="C151" s="661"/>
      <c r="D151" s="662"/>
      <c r="E151" s="662"/>
      <c r="F151" s="662"/>
      <c r="G151" s="662"/>
      <c r="H151" s="662"/>
      <c r="I151" s="662"/>
      <c r="J151" s="662"/>
      <c r="K151" s="662"/>
      <c r="L151" s="662"/>
      <c r="M151" s="663"/>
    </row>
    <row r="152" spans="2:14" s="265" customFormat="1" ht="62.25" customHeight="1" x14ac:dyDescent="0.2">
      <c r="B152" s="406"/>
      <c r="C152" s="661"/>
      <c r="D152" s="662"/>
      <c r="E152" s="662"/>
      <c r="F152" s="662"/>
      <c r="G152" s="662"/>
      <c r="H152" s="662"/>
      <c r="I152" s="662"/>
      <c r="J152" s="662"/>
      <c r="K152" s="662"/>
      <c r="L152" s="662"/>
      <c r="M152" s="663"/>
    </row>
    <row r="153" spans="2:14" s="265" customFormat="1" ht="61.5" customHeight="1" x14ac:dyDescent="0.2">
      <c r="B153" s="406"/>
      <c r="C153" s="661"/>
      <c r="D153" s="662"/>
      <c r="E153" s="662"/>
      <c r="F153" s="662"/>
      <c r="G153" s="662"/>
      <c r="H153" s="662"/>
      <c r="I153" s="662"/>
      <c r="J153" s="662"/>
      <c r="K153" s="662"/>
      <c r="L153" s="662"/>
      <c r="M153" s="663"/>
    </row>
    <row r="154" spans="2:14" s="265" customFormat="1" ht="15.75" customHeight="1" x14ac:dyDescent="0.2">
      <c r="B154" s="406"/>
      <c r="C154" s="661"/>
      <c r="D154" s="662"/>
      <c r="E154" s="662"/>
      <c r="F154" s="662"/>
      <c r="G154" s="662"/>
      <c r="H154" s="662"/>
      <c r="I154" s="662"/>
      <c r="J154" s="662"/>
      <c r="K154" s="662"/>
      <c r="L154" s="662"/>
      <c r="M154" s="663"/>
    </row>
    <row r="155" spans="2:14" s="265" customFormat="1" ht="15.75" customHeight="1" x14ac:dyDescent="0.2">
      <c r="B155" s="406"/>
      <c r="C155" s="661"/>
      <c r="D155" s="662"/>
      <c r="E155" s="662"/>
      <c r="F155" s="662"/>
      <c r="G155" s="662"/>
      <c r="H155" s="662"/>
      <c r="I155" s="662"/>
      <c r="J155" s="662"/>
      <c r="K155" s="662"/>
      <c r="L155" s="662"/>
      <c r="M155" s="663"/>
    </row>
    <row r="156" spans="2:14" x14ac:dyDescent="0.2">
      <c r="B156" s="190"/>
      <c r="C156" s="664"/>
      <c r="D156" s="665"/>
      <c r="E156" s="665"/>
      <c r="F156" s="665"/>
      <c r="G156" s="665"/>
      <c r="H156" s="665"/>
      <c r="I156" s="665"/>
      <c r="J156" s="665"/>
      <c r="K156" s="665"/>
      <c r="L156" s="665"/>
      <c r="M156" s="666"/>
    </row>
    <row r="157" spans="2:14" x14ac:dyDescent="0.2">
      <c r="B157" s="191"/>
      <c r="C157" s="664"/>
      <c r="D157" s="665"/>
      <c r="E157" s="665"/>
      <c r="F157" s="665"/>
      <c r="G157" s="665"/>
      <c r="H157" s="665"/>
      <c r="I157" s="665"/>
      <c r="J157" s="665"/>
      <c r="K157" s="665"/>
      <c r="L157" s="665"/>
      <c r="M157" s="666"/>
    </row>
    <row r="158" spans="2:14" x14ac:dyDescent="0.2">
      <c r="B158" s="191"/>
      <c r="C158" s="664"/>
      <c r="D158" s="665"/>
      <c r="E158" s="665"/>
      <c r="F158" s="665"/>
      <c r="G158" s="665"/>
      <c r="H158" s="665"/>
      <c r="I158" s="665"/>
      <c r="J158" s="665"/>
      <c r="K158" s="665"/>
      <c r="L158" s="665"/>
      <c r="M158" s="666"/>
    </row>
    <row r="159" spans="2:14" x14ac:dyDescent="0.2">
      <c r="B159" s="191"/>
      <c r="C159" s="664"/>
      <c r="D159" s="665"/>
      <c r="E159" s="665"/>
      <c r="F159" s="665"/>
      <c r="G159" s="665"/>
      <c r="H159" s="665"/>
      <c r="I159" s="665"/>
      <c r="J159" s="665"/>
      <c r="K159" s="665"/>
      <c r="L159" s="665"/>
      <c r="M159" s="666"/>
    </row>
    <row r="160" spans="2:14" x14ac:dyDescent="0.2">
      <c r="B160" s="191"/>
      <c r="C160" s="664"/>
      <c r="D160" s="665"/>
      <c r="E160" s="665"/>
      <c r="F160" s="665"/>
      <c r="G160" s="665"/>
      <c r="H160" s="665"/>
      <c r="I160" s="665"/>
      <c r="J160" s="665"/>
      <c r="K160" s="665"/>
      <c r="L160" s="665"/>
      <c r="M160" s="666"/>
    </row>
    <row r="161" spans="2:21" x14ac:dyDescent="0.2">
      <c r="B161" s="191"/>
      <c r="C161" s="664"/>
      <c r="D161" s="665"/>
      <c r="E161" s="665"/>
      <c r="F161" s="665"/>
      <c r="G161" s="665"/>
      <c r="H161" s="665"/>
      <c r="I161" s="665"/>
      <c r="J161" s="665"/>
      <c r="K161" s="665"/>
      <c r="L161" s="665"/>
      <c r="M161" s="666"/>
    </row>
    <row r="162" spans="2:21" x14ac:dyDescent="0.2">
      <c r="B162" s="191"/>
      <c r="C162" s="664"/>
      <c r="D162" s="665"/>
      <c r="E162" s="665"/>
      <c r="F162" s="665"/>
      <c r="G162" s="665"/>
      <c r="H162" s="665"/>
      <c r="I162" s="665"/>
      <c r="J162" s="665"/>
      <c r="K162" s="665"/>
      <c r="L162" s="665"/>
      <c r="M162" s="666"/>
    </row>
    <row r="163" spans="2:21" x14ac:dyDescent="0.2">
      <c r="C163" s="303"/>
      <c r="D163" s="303"/>
      <c r="E163" s="303"/>
      <c r="F163" s="303"/>
      <c r="G163" s="303"/>
      <c r="H163" s="303"/>
      <c r="I163" s="303"/>
      <c r="J163" s="303"/>
      <c r="K163" s="303"/>
      <c r="L163" s="303"/>
      <c r="M163" s="303"/>
      <c r="N163" s="303"/>
    </row>
    <row r="164" spans="2:21" s="265" customFormat="1" ht="15.75" customHeight="1" x14ac:dyDescent="0.2">
      <c r="B164" s="633" t="s">
        <v>276</v>
      </c>
      <c r="C164" s="634"/>
      <c r="D164" s="634"/>
      <c r="E164" s="634"/>
      <c r="F164" s="634"/>
      <c r="G164" s="634"/>
      <c r="H164" s="634"/>
      <c r="I164" s="634"/>
      <c r="J164" s="270"/>
      <c r="K164" s="270"/>
    </row>
    <row r="165" spans="2:21" s="265" customFormat="1" ht="15.75" customHeight="1" x14ac:dyDescent="0.2">
      <c r="B165" s="624" t="s">
        <v>277</v>
      </c>
      <c r="C165" s="624"/>
      <c r="D165" s="624"/>
      <c r="E165" s="624"/>
      <c r="F165" s="624"/>
      <c r="G165" s="624"/>
      <c r="H165" s="624"/>
      <c r="I165" s="624"/>
      <c r="J165" s="624"/>
      <c r="K165" s="624"/>
      <c r="L165" s="624"/>
      <c r="M165" s="624"/>
    </row>
    <row r="166" spans="2:21" s="265" customFormat="1" ht="15.75" customHeight="1" x14ac:dyDescent="0.2">
      <c r="B166" s="625" t="s">
        <v>278</v>
      </c>
      <c r="C166" s="626"/>
      <c r="D166" s="626"/>
      <c r="E166" s="626"/>
      <c r="F166" s="626"/>
      <c r="G166" s="626"/>
      <c r="H166" s="626"/>
      <c r="I166" s="627"/>
      <c r="J166" s="405"/>
      <c r="K166" s="396"/>
      <c r="L166" s="396"/>
      <c r="M166" s="272"/>
    </row>
    <row r="167" spans="2:21" s="265" customFormat="1" ht="15.75" customHeight="1" x14ac:dyDescent="0.2">
      <c r="B167" s="625" t="s">
        <v>279</v>
      </c>
      <c r="C167" s="626"/>
      <c r="D167" s="626"/>
      <c r="E167" s="626"/>
      <c r="F167" s="626"/>
      <c r="G167" s="626"/>
      <c r="H167" s="626"/>
      <c r="I167" s="627"/>
      <c r="J167" s="405"/>
      <c r="K167" s="396"/>
      <c r="L167" s="396"/>
      <c r="M167" s="272"/>
    </row>
    <row r="168" spans="2:21" s="265" customFormat="1" ht="15.75" customHeight="1" x14ac:dyDescent="0.2">
      <c r="B168" s="404" t="s">
        <v>280</v>
      </c>
      <c r="C168" s="399"/>
      <c r="D168" s="399"/>
      <c r="E168" s="399"/>
      <c r="F168" s="399"/>
      <c r="G168" s="399"/>
      <c r="H168" s="399"/>
      <c r="I168" s="399"/>
      <c r="J168" s="319"/>
      <c r="K168" s="396"/>
      <c r="L168" s="396"/>
      <c r="M168" s="272"/>
    </row>
    <row r="169" spans="2:21" x14ac:dyDescent="0.2">
      <c r="B169" s="303"/>
      <c r="C169" s="303"/>
      <c r="D169" s="303"/>
      <c r="E169" s="303"/>
      <c r="F169" s="303"/>
      <c r="G169" s="303"/>
      <c r="H169" s="303"/>
      <c r="I169" s="303"/>
      <c r="J169" s="303"/>
      <c r="K169" s="303"/>
      <c r="L169" s="303"/>
      <c r="M169" s="303"/>
    </row>
    <row r="170" spans="2:21" s="265" customFormat="1" ht="12.75" x14ac:dyDescent="0.2">
      <c r="B170" s="672" t="s">
        <v>334</v>
      </c>
      <c r="C170" s="672"/>
      <c r="D170" s="672"/>
      <c r="E170" s="672"/>
      <c r="F170" s="672"/>
      <c r="G170" s="672"/>
      <c r="H170" s="672"/>
      <c r="I170" s="672"/>
      <c r="J170" s="672"/>
      <c r="K170" s="672"/>
      <c r="L170" s="672"/>
      <c r="M170" s="672"/>
    </row>
    <row r="171" spans="2:21" s="265" customFormat="1" ht="12" customHeight="1" x14ac:dyDescent="0.2">
      <c r="B171" s="398"/>
      <c r="C171" s="398"/>
      <c r="D171" s="398"/>
      <c r="E171" s="398"/>
      <c r="F171" s="398"/>
      <c r="G171" s="398"/>
      <c r="H171" s="398"/>
      <c r="I171" s="398"/>
      <c r="J171" s="398"/>
      <c r="K171" s="398"/>
      <c r="L171" s="398"/>
      <c r="M171" s="398"/>
    </row>
    <row r="172" spans="2:21" s="265" customFormat="1" ht="15.75" customHeight="1" x14ac:dyDescent="0.2">
      <c r="B172" s="668" t="s">
        <v>281</v>
      </c>
      <c r="C172" s="668"/>
      <c r="D172" s="668"/>
      <c r="E172" s="668"/>
      <c r="F172" s="669" t="s">
        <v>335</v>
      </c>
      <c r="G172" s="670"/>
      <c r="H172" s="670"/>
      <c r="I172" s="670"/>
      <c r="J172" s="671"/>
      <c r="K172" s="396"/>
      <c r="L172" s="396"/>
      <c r="M172" s="272"/>
    </row>
    <row r="173" spans="2:21" s="265" customFormat="1" ht="15.75" customHeight="1" x14ac:dyDescent="0.2">
      <c r="B173" s="625" t="s">
        <v>337</v>
      </c>
      <c r="C173" s="626"/>
      <c r="D173" s="626"/>
      <c r="E173" s="626"/>
      <c r="F173" s="669" t="s">
        <v>282</v>
      </c>
      <c r="G173" s="670"/>
      <c r="H173" s="670"/>
      <c r="I173" s="670"/>
      <c r="J173" s="671"/>
      <c r="K173" s="396"/>
      <c r="L173" s="326" t="str">
        <f>'FINANCIACIÓN GARANTIZADA'!F63</f>
        <v/>
      </c>
      <c r="M173" s="272"/>
    </row>
    <row r="174" spans="2:21" s="265" customFormat="1" ht="23.25" customHeight="1" x14ac:dyDescent="0.2">
      <c r="B174" s="404" t="s">
        <v>283</v>
      </c>
      <c r="C174" s="399"/>
      <c r="D174" s="399"/>
      <c r="E174" s="399"/>
      <c r="F174" s="399"/>
      <c r="G174" s="399"/>
      <c r="H174" s="399"/>
      <c r="I174" s="399"/>
      <c r="J174" s="319"/>
      <c r="K174" s="396"/>
      <c r="L174" s="667" t="s">
        <v>336</v>
      </c>
      <c r="M174" s="667"/>
      <c r="N174" s="667"/>
      <c r="O174" s="382"/>
      <c r="P174" s="382"/>
      <c r="Q174" s="382"/>
      <c r="R174" s="382"/>
      <c r="S174" s="382"/>
      <c r="T174" s="382"/>
      <c r="U174" s="382"/>
    </row>
    <row r="177" spans="14:14" x14ac:dyDescent="0.2">
      <c r="N177" s="266"/>
    </row>
  </sheetData>
  <sheetProtection password="CCBA" sheet="1" formatRows="0" selectLockedCells="1"/>
  <mergeCells count="184">
    <mergeCell ref="C152:M152"/>
    <mergeCell ref="C153:M153"/>
    <mergeCell ref="C161:M161"/>
    <mergeCell ref="C162:M162"/>
    <mergeCell ref="C159:M159"/>
    <mergeCell ref="C160:M160"/>
    <mergeCell ref="C156:M156"/>
    <mergeCell ref="L174:N174"/>
    <mergeCell ref="B164:I164"/>
    <mergeCell ref="B165:M165"/>
    <mergeCell ref="B166:I166"/>
    <mergeCell ref="B167:I167"/>
    <mergeCell ref="B172:E172"/>
    <mergeCell ref="B173:E173"/>
    <mergeCell ref="F172:J172"/>
    <mergeCell ref="F173:J173"/>
    <mergeCell ref="B170:M170"/>
    <mergeCell ref="C157:M157"/>
    <mergeCell ref="C158:M158"/>
    <mergeCell ref="C154:M154"/>
    <mergeCell ref="C155:M155"/>
    <mergeCell ref="B132:L132"/>
    <mergeCell ref="B133:M133"/>
    <mergeCell ref="C134:D134"/>
    <mergeCell ref="E134:M134"/>
    <mergeCell ref="C135:D135"/>
    <mergeCell ref="E135:M135"/>
    <mergeCell ref="C136:D136"/>
    <mergeCell ref="E136:M136"/>
    <mergeCell ref="C137:D137"/>
    <mergeCell ref="E137:M137"/>
    <mergeCell ref="B139:L139"/>
    <mergeCell ref="B140:M140"/>
    <mergeCell ref="C141:M141"/>
    <mergeCell ref="C142:M142"/>
    <mergeCell ref="C143:M143"/>
    <mergeCell ref="C144:M144"/>
    <mergeCell ref="C145:M145"/>
    <mergeCell ref="C146:M146"/>
    <mergeCell ref="B148:L148"/>
    <mergeCell ref="B149:M149"/>
    <mergeCell ref="C150:M150"/>
    <mergeCell ref="C151:M151"/>
    <mergeCell ref="C128:D128"/>
    <mergeCell ref="C129:D129"/>
    <mergeCell ref="C130:D130"/>
    <mergeCell ref="E128:M128"/>
    <mergeCell ref="E129:M129"/>
    <mergeCell ref="E130:M130"/>
    <mergeCell ref="C125:D125"/>
    <mergeCell ref="C126:D126"/>
    <mergeCell ref="C127:D127"/>
    <mergeCell ref="E125:M125"/>
    <mergeCell ref="E126:M126"/>
    <mergeCell ref="E127:M127"/>
    <mergeCell ref="C95:D95"/>
    <mergeCell ref="E95:G95"/>
    <mergeCell ref="H95:I95"/>
    <mergeCell ref="J95:M95"/>
    <mergeCell ref="B121:L121"/>
    <mergeCell ref="B122:M122"/>
    <mergeCell ref="C123:D123"/>
    <mergeCell ref="C124:D124"/>
    <mergeCell ref="E123:M123"/>
    <mergeCell ref="E124:M124"/>
    <mergeCell ref="B101:M102"/>
    <mergeCell ref="B109:L109"/>
    <mergeCell ref="B110:M110"/>
    <mergeCell ref="B111:M112"/>
    <mergeCell ref="B114:M114"/>
    <mergeCell ref="B115:M115"/>
    <mergeCell ref="B116:M117"/>
    <mergeCell ref="B119:I119"/>
    <mergeCell ref="B120:M120"/>
    <mergeCell ref="B104:M104"/>
    <mergeCell ref="B105:M105"/>
    <mergeCell ref="B106:M107"/>
    <mergeCell ref="B100:M100"/>
    <mergeCell ref="B99:L99"/>
    <mergeCell ref="C91:D91"/>
    <mergeCell ref="E91:G91"/>
    <mergeCell ref="H91:I91"/>
    <mergeCell ref="J91:M91"/>
    <mergeCell ref="C96:D96"/>
    <mergeCell ref="E96:G96"/>
    <mergeCell ref="H96:I96"/>
    <mergeCell ref="J96:M96"/>
    <mergeCell ref="C97:D97"/>
    <mergeCell ref="E97:G97"/>
    <mergeCell ref="H97:I97"/>
    <mergeCell ref="J97:M97"/>
    <mergeCell ref="C92:D92"/>
    <mergeCell ref="E92:G92"/>
    <mergeCell ref="H92:I92"/>
    <mergeCell ref="J92:M92"/>
    <mergeCell ref="C93:D93"/>
    <mergeCell ref="E93:G93"/>
    <mergeCell ref="H93:I93"/>
    <mergeCell ref="J93:M93"/>
    <mergeCell ref="C94:D94"/>
    <mergeCell ref="E94:G94"/>
    <mergeCell ref="H94:I94"/>
    <mergeCell ref="J94:M94"/>
    <mergeCell ref="B2:M2"/>
    <mergeCell ref="B4:M4"/>
    <mergeCell ref="B8:I8"/>
    <mergeCell ref="B10:L10"/>
    <mergeCell ref="B6:C6"/>
    <mergeCell ref="D6:M6"/>
    <mergeCell ref="B75:I75"/>
    <mergeCell ref="B76:I76"/>
    <mergeCell ref="B77:I77"/>
    <mergeCell ref="B74:I74"/>
    <mergeCell ref="B20:M20"/>
    <mergeCell ref="B22:M23"/>
    <mergeCell ref="B27:M28"/>
    <mergeCell ref="B11:M11"/>
    <mergeCell ref="B15:L15"/>
    <mergeCell ref="B16:M16"/>
    <mergeCell ref="B17:I17"/>
    <mergeCell ref="B18:I18"/>
    <mergeCell ref="B30:L30"/>
    <mergeCell ref="B31:M31"/>
    <mergeCell ref="B35:I35"/>
    <mergeCell ref="B37:L37"/>
    <mergeCell ref="B38:M38"/>
    <mergeCell ref="B32:M33"/>
    <mergeCell ref="B12:M13"/>
    <mergeCell ref="B78:I78"/>
    <mergeCell ref="B79:I79"/>
    <mergeCell ref="B80:I80"/>
    <mergeCell ref="B39:M40"/>
    <mergeCell ref="B21:M21"/>
    <mergeCell ref="B25:L25"/>
    <mergeCell ref="B26:M26"/>
    <mergeCell ref="B42:L42"/>
    <mergeCell ref="B50:I50"/>
    <mergeCell ref="B51:I51"/>
    <mergeCell ref="B73:I73"/>
    <mergeCell ref="B66:M66"/>
    <mergeCell ref="B60:I60"/>
    <mergeCell ref="B57:I57"/>
    <mergeCell ref="B58:I58"/>
    <mergeCell ref="B83:I83"/>
    <mergeCell ref="B84:I84"/>
    <mergeCell ref="B86:I86"/>
    <mergeCell ref="B88:L88"/>
    <mergeCell ref="J90:M90"/>
    <mergeCell ref="B64:J64"/>
    <mergeCell ref="B63:J63"/>
    <mergeCell ref="C90:D90"/>
    <mergeCell ref="B67:M67"/>
    <mergeCell ref="B68:I68"/>
    <mergeCell ref="B89:M89"/>
    <mergeCell ref="B69:I69"/>
    <mergeCell ref="B70:I70"/>
    <mergeCell ref="B71:I71"/>
    <mergeCell ref="B72:I72"/>
    <mergeCell ref="B81:I81"/>
    <mergeCell ref="B82:I82"/>
    <mergeCell ref="N91:T91"/>
    <mergeCell ref="N92:T92"/>
    <mergeCell ref="N93:T93"/>
    <mergeCell ref="N94:T94"/>
    <mergeCell ref="N95:T95"/>
    <mergeCell ref="N96:T96"/>
    <mergeCell ref="N97:T97"/>
    <mergeCell ref="B62:J62"/>
    <mergeCell ref="B43:M43"/>
    <mergeCell ref="B44:I44"/>
    <mergeCell ref="B45:I45"/>
    <mergeCell ref="B46:I46"/>
    <mergeCell ref="B47:I47"/>
    <mergeCell ref="B48:I48"/>
    <mergeCell ref="B49:I49"/>
    <mergeCell ref="N90:T90"/>
    <mergeCell ref="B52:I52"/>
    <mergeCell ref="B53:I53"/>
    <mergeCell ref="B54:I54"/>
    <mergeCell ref="B55:I55"/>
    <mergeCell ref="B56:I56"/>
    <mergeCell ref="B59:I59"/>
    <mergeCell ref="E90:G90"/>
    <mergeCell ref="H90:I90"/>
  </mergeCells>
  <pageMargins left="0.59055118110236227" right="0.19685039370078741" top="0.74803149606299213" bottom="0.74803149606299213" header="0.31496062992125984" footer="0.31496062992125984"/>
  <pageSetup paperSize="9" scale="45" fitToHeight="0" orientation="portrait" r:id="rId1"/>
  <headerFooter>
    <oddFooter>&amp;R&amp;"Verdana,Cursiva"&amp;8Dirección General de Cultura-Institución Príncipe de Viana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Instrucciones</vt:lpstr>
      <vt:lpstr>PRESUPUESTO TOTAL</vt:lpstr>
      <vt:lpstr> PTO. PERIODO SUBVENCIONABLE</vt:lpstr>
      <vt:lpstr>GASTOS SALARIALES Y DE SS</vt:lpstr>
      <vt:lpstr>NOTAS</vt:lpstr>
      <vt:lpstr>FINANCIACIÓN GARANTIZADA</vt:lpstr>
      <vt:lpstr>PRESUPUESTO ACEPTADO</vt:lpstr>
      <vt:lpstr>Anexo I.A. Solicitud</vt:lpstr>
      <vt:lpstr>Anexo I. B. Memoria</vt:lpstr>
      <vt:lpstr>DATOS</vt:lpstr>
    </vt:vector>
  </TitlesOfParts>
  <Company>MiCasa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dc:creator>
  <cp:lastModifiedBy>x002133</cp:lastModifiedBy>
  <cp:lastPrinted>2024-11-22T12:22:50Z</cp:lastPrinted>
  <dcterms:created xsi:type="dcterms:W3CDTF">2012-02-19T23:02:04Z</dcterms:created>
  <dcterms:modified xsi:type="dcterms:W3CDTF">2024-12-02T08:35:04Z</dcterms:modified>
</cp:coreProperties>
</file>