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VISITAS" sheetId="2" r:id="rId1"/>
    <sheet name="BAREMO" sheetId="3" r:id="rId2"/>
    <sheet name="EMP. TURISMO" sheetId="4" r:id="rId3"/>
    <sheet name="DETALLE VISITAS" sheetId="5" r:id="rId4"/>
    <sheet name="PRESUPUESTO" sheetId="6" r:id="rId5"/>
    <sheet name="CÓDIGOS" sheetId="7" state="hidden" r:id="rId6"/>
  </sheets>
  <externalReferences>
    <externalReference r:id="rId7"/>
  </externalReferences>
  <definedNames>
    <definedName name="conceptos">[1]códigos!$B$75:$B$82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6" l="1"/>
  <c r="K9" i="5"/>
  <c r="F44" i="6" l="1"/>
  <c r="F52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5" i="6"/>
  <c r="F46" i="6"/>
  <c r="F47" i="6"/>
  <c r="F48" i="6"/>
  <c r="F49" i="6"/>
  <c r="F50" i="6"/>
  <c r="F51" i="6"/>
  <c r="K10" i="3"/>
  <c r="K48" i="3"/>
  <c r="K46" i="3"/>
  <c r="K15" i="3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E52" i="6" l="1"/>
  <c r="C52" i="6"/>
  <c r="D52" i="6"/>
  <c r="E17" i="6" l="1"/>
  <c r="K44" i="3" l="1"/>
  <c r="C44" i="5" l="1"/>
  <c r="D44" i="5"/>
  <c r="J44" i="5" l="1"/>
  <c r="E30" i="4" l="1"/>
  <c r="K32" i="3" l="1"/>
  <c r="K51" i="3" s="1"/>
  <c r="E18" i="6" l="1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B70" i="6" l="1"/>
  <c r="G11" i="6"/>
</calcChain>
</file>

<file path=xl/sharedStrings.xml><?xml version="1.0" encoding="utf-8"?>
<sst xmlns="http://schemas.openxmlformats.org/spreadsheetml/2006/main" count="131" uniqueCount="129">
  <si>
    <t>1. DATOS DE LA ENTIDAD</t>
  </si>
  <si>
    <t xml:space="preserve">NOMBRE O RAZÓN SOCIAL </t>
  </si>
  <si>
    <t>TIPO DE ENTIDAD (Base 4ª.b de la convocatoria)</t>
  </si>
  <si>
    <t>2. REQUISITOS DEL PROGRAMA DE VISITAS O ACTIVIDADES GUIADAS</t>
  </si>
  <si>
    <t>(Las empresas de turismo activo y cultural se detallarán en la pestaña "Emp.turismo", así como su código inscripción en el registro)</t>
  </si>
  <si>
    <t>Realizadas por:</t>
  </si>
  <si>
    <t>2.2.1. Visitas a establecimientos o empresas</t>
  </si>
  <si>
    <t>2.3 Se publicita la programación y condiciones de reserva, al menos, en la página web de la entidad que lo promueve.</t>
  </si>
  <si>
    <t xml:space="preserve"> enlace a la WEB DE LA ENTIDAD donde se publicita</t>
  </si>
  <si>
    <t xml:space="preserve"> enlace a otras webs donde se publicita</t>
  </si>
  <si>
    <t>2.4 Se tiene en cuenta los distintos protocolos y recomendaciones sanitarias y de salud pública requeridos en función de la actividad que se plantee adaptándose, en su caso, a las recomendaciones del Instituto de Salud Pública y Laboral de Navarra.</t>
  </si>
  <si>
    <t>2.2 Tipo de programación de visitas o actividades guiadas planteadas</t>
  </si>
  <si>
    <t>2.1 ¿La propuesta presentada es una programación prolongada de actividades y visitas turísticas guiadas (al menos 8 visitas guiadas o actividades, en al menos 8 días diferentes del año?</t>
  </si>
  <si>
    <t>2.5 La propuesta cumple con las especificidades técnicas relativas a las obligaciones de publicidad de la acción subvencionada e incorporación de marca y logo de turismo contenidas en el Anexo II de las bases reguladoras.</t>
  </si>
  <si>
    <t>3. INFORMACIÓN DEL PROGRAMA DE VISITAS O ACTIVIDADES GUIADAS</t>
  </si>
  <si>
    <t>Nombre de la propuesta</t>
  </si>
  <si>
    <t>Localidad/es donde se desarrolla los programas de visitas o actividades</t>
  </si>
  <si>
    <t>FICHA PROGRAMA DE VISITAS O ACTIVIDADES GUIADAS</t>
  </si>
  <si>
    <t>3.1 BREVE DESCRIPCIÓN Y JUSTIFICACIÓN DEL PROGRAMA DE VISITAS O ACTIVIDADES GUIADAS (espacio limitado a 2.200 caracteres)</t>
  </si>
  <si>
    <t>3.2 TEMÁTICA DE LA PROPUESTA Y RELACIÓN CON LA ENTIDAD (espacio limitado a 2.200 caracteres)</t>
  </si>
  <si>
    <t>Nº de empresas turismo activo/cultural integrantes de la propuesta registradas en el RTN</t>
  </si>
  <si>
    <t>Tipo de programa de visitas o actividades</t>
  </si>
  <si>
    <r>
      <t>Argumentar el tipo de programa, el tipo de visitas y/o actividades guiadas</t>
    </r>
    <r>
      <rPr>
        <b/>
        <sz val="12"/>
        <color rgb="FF00B0F0"/>
        <rFont val="Calibri"/>
        <family val="2"/>
        <scheme val="minor"/>
      </rPr>
      <t xml:space="preserve"> (espacio limitado a 3.000 caracteres)</t>
    </r>
  </si>
  <si>
    <t>Informe</t>
  </si>
  <si>
    <r>
      <t xml:space="preserve">Entidad competente que lo va a realizar y acciones concretas previstas </t>
    </r>
    <r>
      <rPr>
        <b/>
        <sz val="12"/>
        <color rgb="FF00B0F0"/>
        <rFont val="Calibri"/>
        <family val="2"/>
        <scheme val="minor"/>
      </rPr>
      <t>(obligatorio rellenar si opta a puntos por este concepto)
 (espacio limitado a 1.300 caracteres)</t>
    </r>
  </si>
  <si>
    <t>TOTAL</t>
  </si>
  <si>
    <t>Se recuerda que las entidades solicitantes deben adjuntar EL PROGRAMA DE VISITAS O ACTIVIDADES GUIADAS, con el detalle de fechas y horas</t>
  </si>
  <si>
    <t>CRITERIO Nº DE EMPRESAS TURISMO ACTIVO/CULTURAL INTEGRANTES DE LA PROPUESTA</t>
  </si>
  <si>
    <t>Nombre de la visita/actividad</t>
  </si>
  <si>
    <t>Nombre empresa turismo activo/cultural</t>
  </si>
  <si>
    <t>Tipo de empresas REGISTRADAS en el RTN</t>
  </si>
  <si>
    <t>Importe</t>
  </si>
  <si>
    <t>Nombre de la visita o actividad</t>
  </si>
  <si>
    <t xml:space="preserve">Breve descripción de la visita o actividad </t>
  </si>
  <si>
    <t>Horario de la visita o actividad</t>
  </si>
  <si>
    <t>Duración de la visita o actividad</t>
  </si>
  <si>
    <t>Plazo de convocatoria</t>
  </si>
  <si>
    <t>1. IVA</t>
  </si>
  <si>
    <t>¿EL IVA SE PUEDE RECUPERAR O COMPENSAR?</t>
  </si>
  <si>
    <t xml:space="preserve">2. PRESUPUESTO DETALLADO </t>
  </si>
  <si>
    <t xml:space="preserve">¿HA SOLICITADO SUBVENCION POR GERENCIA O GESTIÓN? </t>
  </si>
  <si>
    <t xml:space="preserve">Tipo de gastos </t>
  </si>
  <si>
    <t>Detalle concepto</t>
  </si>
  <si>
    <t>BASE IMPONIBLE</t>
  </si>
  <si>
    <t>IVA</t>
  </si>
  <si>
    <t>TOTAL PRESUPUESTO</t>
  </si>
  <si>
    <t>IMPORTE NO DEDUCIBLE</t>
  </si>
  <si>
    <t>4. ELECCIÓN DE PROVEEDOR (OBLIGATORIO CUMPLIMENTAR DECLARACIÓN RESPONSABLE)</t>
  </si>
  <si>
    <t>5. TOTAL INGRESOS (en caso de que no perciba ningún ingreso especificar)</t>
  </si>
  <si>
    <t>¿Percibe otros ingresos y/o subvenciones?</t>
  </si>
  <si>
    <t>Órgano y departamento u organismo autónomo concedente</t>
  </si>
  <si>
    <t>Otros ingresos y/o subvenciones previstas-
Indicar el importe y los patrocinadores/ colaboradores</t>
  </si>
  <si>
    <t>PESTAÑA VISITAS</t>
  </si>
  <si>
    <t>TIPO ENTIDAD</t>
  </si>
  <si>
    <t>Asociaciones turísticas empresariales (4.b.3.a)</t>
  </si>
  <si>
    <t>Asociaciones turísticas formadas por EELL y empresas turísticas (4.b.3.b)</t>
  </si>
  <si>
    <t>Resto asociaciones turísticas (4.b.3.c)</t>
  </si>
  <si>
    <t>Consorcios turísticos</t>
  </si>
  <si>
    <t>EELL individuales</t>
  </si>
  <si>
    <t>SI O NO</t>
  </si>
  <si>
    <t>Sí</t>
  </si>
  <si>
    <t>No</t>
  </si>
  <si>
    <t>PUNTO 2.2.1</t>
  </si>
  <si>
    <t>Personal propio del propio establecimiento</t>
  </si>
  <si>
    <t>Empresas de turismo activo y/o cultural REGISTRADAS en el Registro de Turismo de Navarra</t>
  </si>
  <si>
    <t>PESTAÑA BAREMO</t>
  </si>
  <si>
    <t>1 o 2</t>
  </si>
  <si>
    <t>Entre 3 y 5</t>
  </si>
  <si>
    <t>Más de 5</t>
  </si>
  <si>
    <t>Visitas enriquecidas</t>
  </si>
  <si>
    <t>Programas mixtos (visitas + actividades)</t>
  </si>
  <si>
    <t>Se adjunta con la solicitud</t>
  </si>
  <si>
    <t>Se adjuntará con la justificación</t>
  </si>
  <si>
    <t>No se opta a los puntos por informe</t>
  </si>
  <si>
    <t>PUNTO 4.1.</t>
  </si>
  <si>
    <t>PESTAÑA EMP.TURISMO</t>
  </si>
  <si>
    <t>Empresas de turismo activo y/o cultural</t>
  </si>
  <si>
    <t>Empresas de turismo activo (actividades guiadas)</t>
  </si>
  <si>
    <t>PESTAÑA DETALLE VISITAS</t>
  </si>
  <si>
    <t>Visita a establecimientos o empresas por personal PROPIO (0€/visita)</t>
  </si>
  <si>
    <t>PESTAÑA PRESUPUESTOS</t>
  </si>
  <si>
    <t>Coste Empr.Turismo activo/cultural registradas RTN. VISITA</t>
  </si>
  <si>
    <t>Coste Empr.Turismo activo/cultural registradas RTN. VISITA ENRIQUECIDA</t>
  </si>
  <si>
    <t>Coste Empr.Turismo activo registradas RTN. ACTIVIDADES de turismo activo</t>
  </si>
  <si>
    <t>Comunicación y publicidad. Diseño y edición</t>
  </si>
  <si>
    <t xml:space="preserve">Asistencia externa </t>
  </si>
  <si>
    <t>Asist.externa especializada para propuestas inclusivas</t>
  </si>
  <si>
    <t>3.3 MEDIOS DE DIFUSIÓN UTILIZADOS (espacio limitado a 2.200 caracteres)</t>
  </si>
  <si>
    <r>
      <t xml:space="preserve">Nº de visitas previstas </t>
    </r>
    <r>
      <rPr>
        <b/>
        <sz val="12"/>
        <color rgb="FF00B0F0"/>
        <rFont val="Calibri"/>
        <family val="2"/>
        <scheme val="minor"/>
      </rPr>
      <t>(en el mismo día)</t>
    </r>
  </si>
  <si>
    <t xml:space="preserve">Tipo visita
</t>
  </si>
  <si>
    <t>IMPORTE</t>
  </si>
  <si>
    <t>Observaciones</t>
  </si>
  <si>
    <t>La entidad solicitante debe rellenar las CASILLAS</t>
  </si>
  <si>
    <t>La entidad solicitante debe escoger una opción del DESPLEGABLE</t>
  </si>
  <si>
    <t>(deberá estar debidamente argumentado: el número de visitas y la previsión de fechas, que se detallará en la pestaña "detalle visitas" así como su descripción)</t>
  </si>
  <si>
    <t>2.2.3. Visitas guiadas a recursos de la zona realizadas por empresas de turismo activo y/o cultural debidamente registradas en el RTN enriquecidas con actividades de dinamización de pequeño formato que mejoren la experiencia y supongan un coste adicional imprescindible y adicional al coste de la visita.</t>
  </si>
  <si>
    <t>2.2.2. Visitas guiadas a recursos de la zona (patrimoniales, de naturaleza, tradicionales, teatralizadas o temáticas) realizadas por empresas de turismo activo y/o cultural debidamente registradas en el RTN.</t>
  </si>
  <si>
    <t xml:space="preserve"> 2.2.4. Actividades guiadas de turismo activo que impliquen cierto grado de esfuerzo físico o de destreza para su práctica realizadas por empresas de turismo ACTIVO debidamente registradas en el RTN.</t>
  </si>
  <si>
    <t>(para que se valore este criterio se debe adjuntar el detalle en la pestaña "Emp.turismo" y "Detalle visitas")</t>
  </si>
  <si>
    <r>
      <t xml:space="preserve">Código de registro en turismo Navarra </t>
    </r>
    <r>
      <rPr>
        <b/>
        <sz val="12"/>
        <color rgb="FF00B0F0"/>
        <rFont val="Calibri"/>
        <family val="2"/>
        <scheme val="minor"/>
      </rPr>
      <t>(OBLIGATORIO)</t>
    </r>
  </si>
  <si>
    <t>¿Procede elección de proveedor? Art. 28.3 ley foral de subvenciones/base 14.3.c convocatoria</t>
  </si>
  <si>
    <r>
      <t xml:space="preserve">En caso de que proceda elección de proveedor ¿Se presentan 3 ofertas y breve informe justificativo de la selección? </t>
    </r>
    <r>
      <rPr>
        <b/>
        <sz val="12"/>
        <color rgb="FF00B0F0"/>
        <rFont val="Calibri"/>
        <family val="2"/>
        <scheme val="minor"/>
      </rPr>
      <t>(adjuntar en documento aparte)</t>
    </r>
  </si>
  <si>
    <r>
      <t xml:space="preserve">% de IVA NO DEDUCIBLE </t>
    </r>
    <r>
      <rPr>
        <b/>
        <sz val="12"/>
        <color rgb="FF00B0F0"/>
        <rFont val="Calibri"/>
        <family val="2"/>
        <scheme val="minor"/>
      </rPr>
      <t>(no rellenar la casilla)</t>
    </r>
  </si>
  <si>
    <t xml:space="preserve">Número de empresas de turismo activo y/o cultural </t>
  </si>
  <si>
    <t>Importante rellenar el número de visitas previstas, para que podamos calcular correctamente la subvención y para que pueda ser valorado en Baremo</t>
  </si>
  <si>
    <r>
      <t xml:space="preserve">Observaciones
- En caso de VISITA ENRIQUECIDA: Argumentar la dinamización que mejora la experiencia y el coste asociado. El coste deberá ser adicional al de la visita. </t>
    </r>
    <r>
      <rPr>
        <b/>
        <sz val="12"/>
        <color rgb="FF00B0F0"/>
        <rFont val="Calibri"/>
        <family val="2"/>
        <scheme val="minor"/>
      </rPr>
      <t>(En la factura deberá estar desglosado)</t>
    </r>
    <r>
      <rPr>
        <b/>
        <sz val="12"/>
        <rFont val="Calibri"/>
        <family val="2"/>
        <scheme val="minor"/>
      </rPr>
      <t xml:space="preserve">
- En caso de ACTIVIDAD GUIADA DE TURISMO ACTIVO: Argumentar la actividad guiada de turismo activo y el esfuerzo físico o destreza para su práctica. </t>
    </r>
    <r>
      <rPr>
        <b/>
        <sz val="12"/>
        <color rgb="FF00B0F0"/>
        <rFont val="Calibri"/>
        <family val="2"/>
        <scheme val="minor"/>
      </rPr>
      <t>(Estarán realizadas por empresas turismo ACTIVO)</t>
    </r>
  </si>
  <si>
    <t>Si se puede compensar, indicar el porcentaje de prorrata (en número) y en caso de que pueda recuperar el total del IVA poner 100 (en número) (rellenar G10 en caso que haya contestado "Sí" en la celda G9)</t>
  </si>
  <si>
    <t>Ha participado y obtenido el certificado del curso</t>
  </si>
  <si>
    <t>Se compromete a la realización del curso</t>
  </si>
  <si>
    <t>No ha obtenido el certificado  ni se ha comprometido a su realización</t>
  </si>
  <si>
    <t>NO MODIFICAR LAS CASILLAS AZULES</t>
  </si>
  <si>
    <t>Visitas guiadas ENRIQUECIDAS con actividades de dinamización realizadas por Emp. Turismo Act. y/o Cultural RTN (250€/visita enriquecida)</t>
  </si>
  <si>
    <t>Actividades de turismo activo realizadas por Emp. Turismo Activo RTN (250€/actividad)</t>
  </si>
  <si>
    <t>Visitas realizadas por Emp. Turismo Act. y/o Cultural RTN (150€/visita)</t>
  </si>
  <si>
    <t>Actividades enogastronómicas realizadas por Emp. Turismo Activo RTN (250€/actividad)</t>
  </si>
  <si>
    <t>Actividades astroturísticas realizadas por Emp. Turismo Activo RTN (250€/actividad)</t>
  </si>
  <si>
    <r>
      <t xml:space="preserve">Fecha prevista de realización (importante rellenar para comprobar que se realizan en </t>
    </r>
    <r>
      <rPr>
        <b/>
        <sz val="12"/>
        <color rgb="FF00B0F0"/>
        <rFont val="Calibri"/>
        <family val="2"/>
        <scheme val="minor"/>
      </rPr>
      <t>4 u 8 días diferentes, según corresponda</t>
    </r>
    <r>
      <rPr>
        <b/>
        <sz val="12"/>
        <rFont val="Calibri"/>
        <family val="2"/>
        <scheme val="minor"/>
      </rPr>
      <t>)
Formato; xx/xx/202x</t>
    </r>
  </si>
  <si>
    <t>2. TIPO DE PROGRAMA DE VISITAS O ACTIVIDADES (MÁXIMO 8 PUNTOS)</t>
  </si>
  <si>
    <t>1. Nº DE EMPRESAS DE TURISMO ACTIVO/CULTURAL INTEGRANTES DE LA PROPUESTA REGISTRADAS EN EL RTN (MÁXIMO 6 PUNTOS)</t>
  </si>
  <si>
    <t>Visitas nocturnas</t>
  </si>
  <si>
    <t>Visitas astroturísticas</t>
  </si>
  <si>
    <t>Visitas enogastronómicas, cicloturismo, senderismo o Camino de Santiago</t>
  </si>
  <si>
    <t>3.1 La programación de visitas contempla actividades inclusivas AVALADAS por una entidad competente para el programa presentado a la convocatoria (2 PUNTOS)</t>
  </si>
  <si>
    <t xml:space="preserve"> 3.2 La entidad solicitante ha participado y obtenido el CERTIFICADO del curso de "Comunicación en turismo aplicando la perspectiva de género" en 2025, organizado por la Dirección General de Turismo (2 PUNTOS)</t>
  </si>
  <si>
    <t xml:space="preserve"> 3.3 La entidad solicitante ha participado y obtenido el CERTIFICADO del curso de "Modo accesible" en 2025, organizado por la Dirección General de Turismo (2 PUNTOS)</t>
  </si>
  <si>
    <t xml:space="preserve"> 3.3 La entidad solicitante ha participado y obtenido el CERTIFICADO del curso de "Importancia del relato (storytelling) en turismo" en 2025, organizado por la Dirección General de Turismo (2 PUNTOS)</t>
  </si>
  <si>
    <t>3. CRITERIOS SOCIALES Y MEDIOAMBIENTALES E INCLUSIVOS (MÁXIMO 8 PUNTOS)</t>
  </si>
  <si>
    <t>Coste Empr. Turismo activo registradas RTN. ACTIVIDADES astroturísticas</t>
  </si>
  <si>
    <t>Coste Empr. Turismo activo registradas RTN. ACTIVIDADES enogastronómicas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</si>
</sst>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  <font>
      <b/>
      <sz val="18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83">
    <xf numFmtId="0" fontId="0" fillId="0" borderId="0" xfId="0"/>
    <xf numFmtId="0" fontId="0" fillId="4" borderId="1" xfId="0" applyFill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Border="1"/>
    <xf numFmtId="0" fontId="5" fillId="5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5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5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/>
    </xf>
    <xf numFmtId="0" fontId="3" fillId="0" borderId="0" xfId="0" applyFont="1"/>
    <xf numFmtId="0" fontId="8" fillId="5" borderId="6" xfId="2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9" fontId="7" fillId="4" borderId="1" xfId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0" fillId="0" borderId="5" xfId="0" applyBorder="1"/>
    <xf numFmtId="0" fontId="4" fillId="0" borderId="0" xfId="0" applyFont="1" applyFill="1" applyAlignment="1">
      <alignment vertical="center"/>
    </xf>
    <xf numFmtId="0" fontId="0" fillId="4" borderId="2" xfId="0" applyFill="1" applyBorder="1" applyAlignment="1">
      <alignment horizontal="left"/>
    </xf>
    <xf numFmtId="0" fontId="0" fillId="4" borderId="2" xfId="0" applyFill="1" applyBorder="1"/>
    <xf numFmtId="0" fontId="5" fillId="5" borderId="17" xfId="0" applyFont="1" applyFill="1" applyBorder="1" applyAlignment="1">
      <alignment horizontal="center" vertical="center"/>
    </xf>
    <xf numFmtId="164" fontId="0" fillId="4" borderId="3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9" fontId="13" fillId="5" borderId="1" xfId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 wrapText="1"/>
    </xf>
    <xf numFmtId="164" fontId="0" fillId="4" borderId="13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5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4" fontId="13" fillId="5" borderId="1" xfId="0" applyNumberFormat="1" applyFont="1" applyFill="1" applyBorder="1" applyAlignment="1">
      <alignment horizontal="center" vertical="center" wrapText="1"/>
    </xf>
    <xf numFmtId="164" fontId="13" fillId="5" borderId="14" xfId="0" applyNumberFormat="1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14" fontId="0" fillId="4" borderId="6" xfId="0" applyNumberForma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/>
    </xf>
    <xf numFmtId="0" fontId="12" fillId="3" borderId="36" xfId="0" applyFont="1" applyFill="1" applyBorder="1" applyAlignment="1">
      <alignment horizontal="center"/>
    </xf>
    <xf numFmtId="164" fontId="0" fillId="4" borderId="6" xfId="0" applyNumberFormat="1" applyFill="1" applyBorder="1" applyAlignment="1">
      <alignment horizontal="center" vertical="center" wrapText="1"/>
    </xf>
    <xf numFmtId="164" fontId="12" fillId="3" borderId="34" xfId="0" applyNumberFormat="1" applyFont="1" applyFill="1" applyBorder="1" applyAlignment="1">
      <alignment horizontal="center"/>
    </xf>
    <xf numFmtId="164" fontId="0" fillId="4" borderId="37" xfId="0" applyNumberFormat="1" applyFill="1" applyBorder="1" applyAlignment="1">
      <alignment horizontal="center" vertical="center" wrapText="1"/>
    </xf>
    <xf numFmtId="164" fontId="13" fillId="5" borderId="6" xfId="0" applyNumberFormat="1" applyFont="1" applyFill="1" applyBorder="1" applyAlignment="1">
      <alignment horizontal="center" vertical="center" wrapText="1"/>
    </xf>
    <xf numFmtId="164" fontId="12" fillId="3" borderId="38" xfId="0" applyNumberFormat="1" applyFont="1" applyFill="1" applyBorder="1" applyAlignment="1">
      <alignment horizontal="center" vertical="center"/>
    </xf>
    <xf numFmtId="164" fontId="12" fillId="3" borderId="39" xfId="0" applyNumberFormat="1" applyFont="1" applyFill="1" applyBorder="1" applyAlignment="1">
      <alignment horizontal="center" vertical="center"/>
    </xf>
    <xf numFmtId="164" fontId="12" fillId="3" borderId="36" xfId="0" applyNumberFormat="1" applyFont="1" applyFill="1" applyBorder="1" applyAlignment="1">
      <alignment horizontal="center" vertical="center"/>
    </xf>
    <xf numFmtId="164" fontId="0" fillId="4" borderId="40" xfId="0" applyNumberFormat="1" applyFill="1" applyBorder="1" applyAlignment="1">
      <alignment horizontal="center"/>
    </xf>
    <xf numFmtId="164" fontId="12" fillId="3" borderId="34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21" xfId="0" applyBorder="1"/>
    <xf numFmtId="0" fontId="0" fillId="0" borderId="23" xfId="0" applyBorder="1" applyAlignment="1">
      <alignment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0" fillId="4" borderId="31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29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33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0" fillId="4" borderId="10" xfId="0" applyFill="1" applyBorder="1" applyAlignment="1">
      <alignment horizontal="left" vertical="top" wrapText="1"/>
    </xf>
    <xf numFmtId="0" fontId="0" fillId="4" borderId="32" xfId="0" applyFill="1" applyBorder="1" applyAlignment="1">
      <alignment horizontal="left" vertical="top" wrapText="1"/>
    </xf>
    <xf numFmtId="0" fontId="0" fillId="8" borderId="8" xfId="0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top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/>
    </xf>
    <xf numFmtId="0" fontId="0" fillId="8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0" fontId="15" fillId="6" borderId="2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5" borderId="2" xfId="2" applyFont="1" applyFill="1" applyBorder="1" applyAlignment="1" applyProtection="1">
      <alignment horizontal="center" vertical="center" wrapText="1"/>
      <protection locked="0"/>
    </xf>
    <xf numFmtId="0" fontId="8" fillId="5" borderId="29" xfId="2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left" vertical="center"/>
    </xf>
    <xf numFmtId="0" fontId="4" fillId="7" borderId="8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0" fontId="13" fillId="5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14" fillId="5" borderId="0" xfId="0" applyFont="1" applyFill="1" applyAlignment="1">
      <alignment horizontal="left"/>
    </xf>
  </cellXfs>
  <cellStyles count="3">
    <cellStyle name="Bueno" xfId="2" builtinId="2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47625</xdr:rowOff>
    </xdr:from>
    <xdr:to>
      <xdr:col>1</xdr:col>
      <xdr:colOff>104775</xdr:colOff>
      <xdr:row>5</xdr:row>
      <xdr:rowOff>228600</xdr:rowOff>
    </xdr:to>
    <xdr:pic>
      <xdr:nvPicPr>
        <xdr:cNvPr id="2" name="Placeholder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10" t="30405" r="3405" b="31721"/>
        <a:stretch/>
      </xdr:blipFill>
      <xdr:spPr bwMode="auto">
        <a:xfrm>
          <a:off x="171450" y="247650"/>
          <a:ext cx="3371850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1028700</xdr:colOff>
      <xdr:row>1</xdr:row>
      <xdr:rowOff>9525</xdr:rowOff>
    </xdr:from>
    <xdr:to>
      <xdr:col>1</xdr:col>
      <xdr:colOff>4619625</xdr:colOff>
      <xdr:row>6</xdr:row>
      <xdr:rowOff>19050</xdr:rowOff>
    </xdr:to>
    <xdr:sp macro="" textlink="">
      <xdr:nvSpPr>
        <xdr:cNvPr id="5" name="CuadroTexto 4"/>
        <xdr:cNvSpPr txBox="1"/>
      </xdr:nvSpPr>
      <xdr:spPr>
        <a:xfrm>
          <a:off x="4467225" y="209550"/>
          <a:ext cx="3590925" cy="1190625"/>
        </a:xfrm>
        <a:prstGeom prst="rect">
          <a:avLst/>
        </a:prstGeom>
        <a:solidFill>
          <a:srgbClr val="FFC0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/>
            <a:t>Se recuerda que las entidades solicitantes deben adjuntar el programa del evento, con el detalle de fechas y horas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1</xdr:row>
      <xdr:rowOff>38100</xdr:rowOff>
    </xdr:from>
    <xdr:to>
      <xdr:col>4</xdr:col>
      <xdr:colOff>561974</xdr:colOff>
      <xdr:row>5</xdr:row>
      <xdr:rowOff>190500</xdr:rowOff>
    </xdr:to>
    <xdr:pic>
      <xdr:nvPicPr>
        <xdr:cNvPr id="2" name="Placeholder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10" t="30405" r="3405" b="31721"/>
        <a:stretch/>
      </xdr:blipFill>
      <xdr:spPr bwMode="auto">
        <a:xfrm>
          <a:off x="209549" y="228600"/>
          <a:ext cx="340042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28575</xdr:rowOff>
    </xdr:from>
    <xdr:to>
      <xdr:col>1</xdr:col>
      <xdr:colOff>3171825</xdr:colOff>
      <xdr:row>6</xdr:row>
      <xdr:rowOff>0</xdr:rowOff>
    </xdr:to>
    <xdr:pic>
      <xdr:nvPicPr>
        <xdr:cNvPr id="2" name="Placeholder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10" t="30405" r="3405" b="31721"/>
        <a:stretch/>
      </xdr:blipFill>
      <xdr:spPr bwMode="auto">
        <a:xfrm>
          <a:off x="219075" y="219075"/>
          <a:ext cx="340042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171450</xdr:rowOff>
    </xdr:from>
    <xdr:to>
      <xdr:col>2</xdr:col>
      <xdr:colOff>352425</xdr:colOff>
      <xdr:row>4</xdr:row>
      <xdr:rowOff>152400</xdr:rowOff>
    </xdr:to>
    <xdr:pic>
      <xdr:nvPicPr>
        <xdr:cNvPr id="2" name="Placeholder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10" t="30405" r="3405" b="31721"/>
        <a:stretch/>
      </xdr:blipFill>
      <xdr:spPr bwMode="auto">
        <a:xfrm>
          <a:off x="247650" y="171450"/>
          <a:ext cx="340042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180975</xdr:rowOff>
    </xdr:from>
    <xdr:to>
      <xdr:col>1</xdr:col>
      <xdr:colOff>133350</xdr:colOff>
      <xdr:row>5</xdr:row>
      <xdr:rowOff>152400</xdr:rowOff>
    </xdr:to>
    <xdr:pic>
      <xdr:nvPicPr>
        <xdr:cNvPr id="2" name="Placeholder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10" t="30405" r="3405" b="31721"/>
        <a:stretch/>
      </xdr:blipFill>
      <xdr:spPr bwMode="auto">
        <a:xfrm>
          <a:off x="228600" y="180975"/>
          <a:ext cx="340042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SERVICIO%20DE%20ORDENACION%20Y%20FOMENTO/1.%20FOMENTO%20DEL%20TURISMO/1115%20-%202024%20Desarrollo%20y%20marketing/0%20para%202024%20(Amaia)/03%20Formularios%20y%20fichas/01%20sol/Ficha%20B%20Programa%20de%20visi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 "/>
      <sheetName val="requisitos y memoria"/>
      <sheetName val="baremo visitas"/>
      <sheetName val="emp.turismo"/>
      <sheetName val="detalle visitas"/>
      <sheetName val="Presupuesto"/>
      <sheetName val="resumen"/>
      <sheetName val="código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5">
          <cell r="B75" t="str">
            <v>Coste empr.turismo activo/cultural registradasRTN. VISITA</v>
          </cell>
        </row>
        <row r="76">
          <cell r="B76" t="str">
            <v>Coste empr.turismo activo/cultural registradasRTN. VISITA ENRIQUECIDA</v>
          </cell>
        </row>
        <row r="77">
          <cell r="B77" t="str">
            <v>Coste empr.turismo activo registradasRTN. ACTIVIDADES de turismo activo</v>
          </cell>
        </row>
        <row r="78">
          <cell r="B78" t="str">
            <v>Comunicación y publicidad. Diseño y edición</v>
          </cell>
        </row>
        <row r="79">
          <cell r="B79" t="str">
            <v>Comunicación y publicidad. Navarra</v>
          </cell>
        </row>
        <row r="80">
          <cell r="B80" t="str">
            <v>Comunicación y publicidad. Fuera de Navarra</v>
          </cell>
        </row>
        <row r="81">
          <cell r="B81" t="str">
            <v xml:space="preserve">Asistencia externa </v>
          </cell>
        </row>
        <row r="82">
          <cell r="B82" t="str">
            <v>Asist.externa especializada para propuestas inclusivas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workbookViewId="0">
      <selection activeCell="C33" sqref="C33:D33"/>
    </sheetView>
  </sheetViews>
  <sheetFormatPr baseColWidth="10" defaultRowHeight="15" x14ac:dyDescent="0.25"/>
  <cols>
    <col min="1" max="1" width="51.5703125" customWidth="1"/>
    <col min="2" max="2" width="87.28515625" customWidth="1"/>
    <col min="3" max="3" width="34.7109375" customWidth="1"/>
    <col min="4" max="4" width="17.42578125" customWidth="1"/>
  </cols>
  <sheetData>
    <row r="1" spans="1:5" ht="15.75" thickBot="1" x14ac:dyDescent="0.3"/>
    <row r="2" spans="1:5" ht="15" customHeight="1" x14ac:dyDescent="0.25">
      <c r="B2" s="3"/>
      <c r="C2" s="134" t="s">
        <v>17</v>
      </c>
      <c r="D2" s="135"/>
    </row>
    <row r="3" spans="1:5" ht="15" customHeight="1" x14ac:dyDescent="0.25">
      <c r="B3" s="3"/>
      <c r="C3" s="136"/>
      <c r="D3" s="137"/>
    </row>
    <row r="4" spans="1:5" ht="15" customHeight="1" x14ac:dyDescent="0.25">
      <c r="C4" s="136"/>
      <c r="D4" s="137"/>
    </row>
    <row r="5" spans="1:5" ht="15.75" thickBot="1" x14ac:dyDescent="0.3">
      <c r="C5" s="138"/>
      <c r="D5" s="139"/>
    </row>
    <row r="6" spans="1:5" ht="32.25" customHeight="1" thickBot="1" x14ac:dyDescent="0.3">
      <c r="C6" s="140" t="s">
        <v>92</v>
      </c>
      <c r="D6" s="141"/>
    </row>
    <row r="7" spans="1:5" ht="16.5" customHeight="1" x14ac:dyDescent="0.25">
      <c r="B7" s="15"/>
      <c r="C7" s="126" t="s">
        <v>93</v>
      </c>
      <c r="D7" s="127"/>
      <c r="E7" s="15"/>
    </row>
    <row r="8" spans="1:5" ht="29.25" customHeight="1" thickBot="1" x14ac:dyDescent="0.3">
      <c r="B8" s="62"/>
      <c r="C8" s="128"/>
      <c r="D8" s="129"/>
      <c r="E8" s="24"/>
    </row>
    <row r="9" spans="1:5" ht="27" customHeight="1" thickBot="1" x14ac:dyDescent="0.3">
      <c r="B9" s="62"/>
      <c r="C9" s="132" t="s">
        <v>110</v>
      </c>
      <c r="D9" s="133"/>
      <c r="E9" s="24"/>
    </row>
    <row r="11" spans="1:5" ht="27" customHeight="1" x14ac:dyDescent="0.25">
      <c r="A11" s="142" t="s">
        <v>0</v>
      </c>
      <c r="B11" s="143"/>
      <c r="C11" s="143"/>
      <c r="D11" s="143"/>
    </row>
    <row r="12" spans="1:5" ht="21.75" customHeight="1" x14ac:dyDescent="0.25">
      <c r="A12" s="96" t="s">
        <v>1</v>
      </c>
      <c r="B12" s="98"/>
      <c r="C12" s="145"/>
      <c r="D12" s="145"/>
    </row>
    <row r="13" spans="1:5" ht="35.25" customHeight="1" x14ac:dyDescent="0.25">
      <c r="A13" s="96" t="s">
        <v>2</v>
      </c>
      <c r="B13" s="98"/>
      <c r="C13" s="146"/>
      <c r="D13" s="147"/>
    </row>
    <row r="15" spans="1:5" ht="27" customHeight="1" x14ac:dyDescent="0.25">
      <c r="A15" s="144" t="s">
        <v>3</v>
      </c>
      <c r="B15" s="144"/>
      <c r="C15" s="144"/>
      <c r="D15" s="144"/>
    </row>
    <row r="16" spans="1:5" ht="42.75" customHeight="1" x14ac:dyDescent="0.25">
      <c r="A16" s="130" t="s">
        <v>12</v>
      </c>
      <c r="B16" s="130"/>
      <c r="C16" s="99"/>
      <c r="D16" s="99"/>
    </row>
    <row r="17" spans="1:8" ht="39" customHeight="1" x14ac:dyDescent="0.25">
      <c r="A17" s="131" t="s">
        <v>94</v>
      </c>
      <c r="B17" s="131"/>
      <c r="C17" s="99"/>
      <c r="D17" s="99"/>
      <c r="H17" s="4"/>
    </row>
    <row r="18" spans="1:8" ht="6" customHeight="1" x14ac:dyDescent="0.25">
      <c r="A18" s="12"/>
      <c r="B18" s="12"/>
      <c r="C18" s="13"/>
      <c r="D18" s="13"/>
      <c r="E18" s="14"/>
    </row>
    <row r="19" spans="1:8" ht="21" customHeight="1" x14ac:dyDescent="0.25">
      <c r="A19" s="102" t="s">
        <v>11</v>
      </c>
      <c r="B19" s="102"/>
      <c r="C19" s="13"/>
      <c r="D19" s="13"/>
      <c r="H19" s="4"/>
    </row>
    <row r="20" spans="1:8" ht="23.25" customHeight="1" x14ac:dyDescent="0.25">
      <c r="A20" s="101" t="s">
        <v>4</v>
      </c>
      <c r="B20" s="101"/>
      <c r="C20" s="13"/>
      <c r="D20" s="13"/>
    </row>
    <row r="21" spans="1:8" ht="25.5" customHeight="1" x14ac:dyDescent="0.25">
      <c r="B21" s="6" t="s">
        <v>6</v>
      </c>
      <c r="C21" s="103"/>
      <c r="D21" s="104"/>
    </row>
    <row r="22" spans="1:8" ht="34.5" customHeight="1" x14ac:dyDescent="0.25">
      <c r="B22" s="7" t="s">
        <v>5</v>
      </c>
      <c r="C22" s="105"/>
      <c r="D22" s="106"/>
    </row>
    <row r="23" spans="1:8" ht="57.75" customHeight="1" x14ac:dyDescent="0.25">
      <c r="B23" s="63" t="s">
        <v>96</v>
      </c>
      <c r="C23" s="125"/>
      <c r="D23" s="104"/>
    </row>
    <row r="24" spans="1:8" ht="73.5" customHeight="1" x14ac:dyDescent="0.25">
      <c r="B24" s="8" t="s">
        <v>95</v>
      </c>
      <c r="C24" s="99"/>
      <c r="D24" s="99"/>
    </row>
    <row r="25" spans="1:8" ht="57.75" customHeight="1" x14ac:dyDescent="0.25">
      <c r="B25" s="10" t="s">
        <v>97</v>
      </c>
      <c r="C25" s="99"/>
      <c r="D25" s="99"/>
    </row>
    <row r="26" spans="1:8" ht="6" customHeight="1" x14ac:dyDescent="0.25">
      <c r="A26" s="15"/>
      <c r="B26" s="16"/>
      <c r="C26" s="17"/>
      <c r="D26" s="17"/>
      <c r="E26" s="14"/>
    </row>
    <row r="27" spans="1:8" ht="27.75" customHeight="1" x14ac:dyDescent="0.25">
      <c r="A27" s="100" t="s">
        <v>7</v>
      </c>
      <c r="B27" s="100"/>
      <c r="C27" s="99"/>
      <c r="D27" s="99"/>
      <c r="H27" s="4"/>
    </row>
    <row r="28" spans="1:8" ht="15.75" x14ac:dyDescent="0.25">
      <c r="B28" s="5" t="s">
        <v>8</v>
      </c>
      <c r="C28" s="115"/>
      <c r="D28" s="115"/>
    </row>
    <row r="29" spans="1:8" ht="15.75" x14ac:dyDescent="0.25">
      <c r="B29" s="11" t="s">
        <v>9</v>
      </c>
      <c r="C29" s="115"/>
      <c r="D29" s="115"/>
    </row>
    <row r="30" spans="1:8" ht="6" customHeight="1" x14ac:dyDescent="0.25">
      <c r="B30" s="18"/>
      <c r="C30" s="19"/>
      <c r="D30" s="19"/>
      <c r="E30" s="4"/>
    </row>
    <row r="31" spans="1:8" ht="48.75" customHeight="1" x14ac:dyDescent="0.25">
      <c r="A31" s="107" t="s">
        <v>10</v>
      </c>
      <c r="B31" s="107"/>
      <c r="C31" s="114"/>
      <c r="D31" s="114"/>
    </row>
    <row r="32" spans="1:8" s="15" customFormat="1" ht="6" customHeight="1" x14ac:dyDescent="0.25">
      <c r="A32" s="20"/>
      <c r="B32" s="21"/>
      <c r="C32" s="22"/>
      <c r="D32" s="22"/>
      <c r="E32" s="14"/>
    </row>
    <row r="33" spans="1:4" ht="47.25" customHeight="1" x14ac:dyDescent="0.25">
      <c r="A33" s="107" t="s">
        <v>13</v>
      </c>
      <c r="B33" s="107"/>
      <c r="C33" s="114"/>
      <c r="D33" s="114"/>
    </row>
    <row r="35" spans="1:4" ht="27" customHeight="1" x14ac:dyDescent="0.25">
      <c r="A35" s="108" t="s">
        <v>14</v>
      </c>
      <c r="B35" s="109"/>
      <c r="C35" s="109"/>
      <c r="D35" s="110"/>
    </row>
    <row r="36" spans="1:4" ht="26.25" customHeight="1" x14ac:dyDescent="0.25">
      <c r="A36" s="23" t="s">
        <v>15</v>
      </c>
      <c r="B36" s="111"/>
      <c r="C36" s="112"/>
      <c r="D36" s="113"/>
    </row>
    <row r="37" spans="1:4" ht="39" customHeight="1" x14ac:dyDescent="0.25">
      <c r="A37" s="8" t="s">
        <v>16</v>
      </c>
      <c r="B37" s="111"/>
      <c r="C37" s="112"/>
      <c r="D37" s="113"/>
    </row>
    <row r="39" spans="1:4" ht="24" customHeight="1" x14ac:dyDescent="0.25">
      <c r="A39" s="96" t="s">
        <v>18</v>
      </c>
      <c r="B39" s="97"/>
      <c r="C39" s="97"/>
      <c r="D39" s="98"/>
    </row>
    <row r="40" spans="1:4" x14ac:dyDescent="0.25">
      <c r="A40" s="116"/>
      <c r="B40" s="117"/>
      <c r="C40" s="117"/>
      <c r="D40" s="118"/>
    </row>
    <row r="41" spans="1:4" x14ac:dyDescent="0.25">
      <c r="A41" s="119"/>
      <c r="B41" s="120"/>
      <c r="C41" s="120"/>
      <c r="D41" s="121"/>
    </row>
    <row r="42" spans="1:4" x14ac:dyDescent="0.25">
      <c r="A42" s="119"/>
      <c r="B42" s="120"/>
      <c r="C42" s="120"/>
      <c r="D42" s="121"/>
    </row>
    <row r="43" spans="1:4" x14ac:dyDescent="0.25">
      <c r="A43" s="119"/>
      <c r="B43" s="120"/>
      <c r="C43" s="120"/>
      <c r="D43" s="121"/>
    </row>
    <row r="44" spans="1:4" x14ac:dyDescent="0.25">
      <c r="A44" s="119"/>
      <c r="B44" s="120"/>
      <c r="C44" s="120"/>
      <c r="D44" s="121"/>
    </row>
    <row r="45" spans="1:4" x14ac:dyDescent="0.25">
      <c r="A45" s="119"/>
      <c r="B45" s="120"/>
      <c r="C45" s="120"/>
      <c r="D45" s="121"/>
    </row>
    <row r="46" spans="1:4" x14ac:dyDescent="0.25">
      <c r="A46" s="119"/>
      <c r="B46" s="120"/>
      <c r="C46" s="120"/>
      <c r="D46" s="121"/>
    </row>
    <row r="47" spans="1:4" x14ac:dyDescent="0.25">
      <c r="A47" s="119"/>
      <c r="B47" s="120"/>
      <c r="C47" s="120"/>
      <c r="D47" s="121"/>
    </row>
    <row r="48" spans="1:4" x14ac:dyDescent="0.25">
      <c r="A48" s="119"/>
      <c r="B48" s="120"/>
      <c r="C48" s="120"/>
      <c r="D48" s="121"/>
    </row>
    <row r="49" spans="1:4" x14ac:dyDescent="0.25">
      <c r="A49" s="119"/>
      <c r="B49" s="120"/>
      <c r="C49" s="120"/>
      <c r="D49" s="121"/>
    </row>
    <row r="50" spans="1:4" x14ac:dyDescent="0.25">
      <c r="A50" s="119"/>
      <c r="B50" s="120"/>
      <c r="C50" s="120"/>
      <c r="D50" s="121"/>
    </row>
    <row r="51" spans="1:4" x14ac:dyDescent="0.25">
      <c r="A51" s="119"/>
      <c r="B51" s="120"/>
      <c r="C51" s="120"/>
      <c r="D51" s="121"/>
    </row>
    <row r="52" spans="1:4" x14ac:dyDescent="0.25">
      <c r="A52" s="119"/>
      <c r="B52" s="120"/>
      <c r="C52" s="120"/>
      <c r="D52" s="121"/>
    </row>
    <row r="53" spans="1:4" x14ac:dyDescent="0.25">
      <c r="A53" s="119"/>
      <c r="B53" s="120"/>
      <c r="C53" s="120"/>
      <c r="D53" s="121"/>
    </row>
    <row r="54" spans="1:4" x14ac:dyDescent="0.25">
      <c r="A54" s="119"/>
      <c r="B54" s="120"/>
      <c r="C54" s="120"/>
      <c r="D54" s="121"/>
    </row>
    <row r="55" spans="1:4" x14ac:dyDescent="0.25">
      <c r="A55" s="119"/>
      <c r="B55" s="120"/>
      <c r="C55" s="120"/>
      <c r="D55" s="121"/>
    </row>
    <row r="56" spans="1:4" x14ac:dyDescent="0.25">
      <c r="A56" s="122"/>
      <c r="B56" s="123"/>
      <c r="C56" s="123"/>
      <c r="D56" s="124"/>
    </row>
    <row r="58" spans="1:4" ht="24" customHeight="1" x14ac:dyDescent="0.25">
      <c r="A58" s="96" t="s">
        <v>19</v>
      </c>
      <c r="B58" s="97"/>
      <c r="C58" s="97"/>
      <c r="D58" s="98"/>
    </row>
    <row r="59" spans="1:4" x14ac:dyDescent="0.25">
      <c r="A59" s="116"/>
      <c r="B59" s="117"/>
      <c r="C59" s="117"/>
      <c r="D59" s="118"/>
    </row>
    <row r="60" spans="1:4" x14ac:dyDescent="0.25">
      <c r="A60" s="119"/>
      <c r="B60" s="120"/>
      <c r="C60" s="120"/>
      <c r="D60" s="121"/>
    </row>
    <row r="61" spans="1:4" x14ac:dyDescent="0.25">
      <c r="A61" s="119"/>
      <c r="B61" s="120"/>
      <c r="C61" s="120"/>
      <c r="D61" s="121"/>
    </row>
    <row r="62" spans="1:4" x14ac:dyDescent="0.25">
      <c r="A62" s="119"/>
      <c r="B62" s="120"/>
      <c r="C62" s="120"/>
      <c r="D62" s="121"/>
    </row>
    <row r="63" spans="1:4" x14ac:dyDescent="0.25">
      <c r="A63" s="119"/>
      <c r="B63" s="120"/>
      <c r="C63" s="120"/>
      <c r="D63" s="121"/>
    </row>
    <row r="64" spans="1:4" x14ac:dyDescent="0.25">
      <c r="A64" s="119"/>
      <c r="B64" s="120"/>
      <c r="C64" s="120"/>
      <c r="D64" s="121"/>
    </row>
    <row r="65" spans="1:4" x14ac:dyDescent="0.25">
      <c r="A65" s="119"/>
      <c r="B65" s="120"/>
      <c r="C65" s="120"/>
      <c r="D65" s="121"/>
    </row>
    <row r="66" spans="1:4" x14ac:dyDescent="0.25">
      <c r="A66" s="119"/>
      <c r="B66" s="120"/>
      <c r="C66" s="120"/>
      <c r="D66" s="121"/>
    </row>
    <row r="67" spans="1:4" x14ac:dyDescent="0.25">
      <c r="A67" s="119"/>
      <c r="B67" s="120"/>
      <c r="C67" s="120"/>
      <c r="D67" s="121"/>
    </row>
    <row r="68" spans="1:4" x14ac:dyDescent="0.25">
      <c r="A68" s="119"/>
      <c r="B68" s="120"/>
      <c r="C68" s="120"/>
      <c r="D68" s="121"/>
    </row>
    <row r="69" spans="1:4" x14ac:dyDescent="0.25">
      <c r="A69" s="119"/>
      <c r="B69" s="120"/>
      <c r="C69" s="120"/>
      <c r="D69" s="121"/>
    </row>
    <row r="70" spans="1:4" x14ac:dyDescent="0.25">
      <c r="A70" s="119"/>
      <c r="B70" s="120"/>
      <c r="C70" s="120"/>
      <c r="D70" s="121"/>
    </row>
    <row r="71" spans="1:4" x14ac:dyDescent="0.25">
      <c r="A71" s="119"/>
      <c r="B71" s="120"/>
      <c r="C71" s="120"/>
      <c r="D71" s="121"/>
    </row>
    <row r="72" spans="1:4" x14ac:dyDescent="0.25">
      <c r="A72" s="119"/>
      <c r="B72" s="120"/>
      <c r="C72" s="120"/>
      <c r="D72" s="121"/>
    </row>
    <row r="73" spans="1:4" x14ac:dyDescent="0.25">
      <c r="A73" s="119"/>
      <c r="B73" s="120"/>
      <c r="C73" s="120"/>
      <c r="D73" s="121"/>
    </row>
    <row r="74" spans="1:4" x14ac:dyDescent="0.25">
      <c r="A74" s="119"/>
      <c r="B74" s="120"/>
      <c r="C74" s="120"/>
      <c r="D74" s="121"/>
    </row>
    <row r="75" spans="1:4" x14ac:dyDescent="0.25">
      <c r="A75" s="122"/>
      <c r="B75" s="123"/>
      <c r="C75" s="123"/>
      <c r="D75" s="124"/>
    </row>
    <row r="77" spans="1:4" ht="24" customHeight="1" x14ac:dyDescent="0.25">
      <c r="A77" s="96" t="s">
        <v>87</v>
      </c>
      <c r="B77" s="97"/>
      <c r="C77" s="97"/>
      <c r="D77" s="98"/>
    </row>
    <row r="78" spans="1:4" x14ac:dyDescent="0.25">
      <c r="A78" s="116"/>
      <c r="B78" s="117"/>
      <c r="C78" s="117"/>
      <c r="D78" s="118"/>
    </row>
    <row r="79" spans="1:4" x14ac:dyDescent="0.25">
      <c r="A79" s="119"/>
      <c r="B79" s="120"/>
      <c r="C79" s="120"/>
      <c r="D79" s="121"/>
    </row>
    <row r="80" spans="1:4" x14ac:dyDescent="0.25">
      <c r="A80" s="119"/>
      <c r="B80" s="120"/>
      <c r="C80" s="120"/>
      <c r="D80" s="121"/>
    </row>
    <row r="81" spans="1:4" x14ac:dyDescent="0.25">
      <c r="A81" s="119"/>
      <c r="B81" s="120"/>
      <c r="C81" s="120"/>
      <c r="D81" s="121"/>
    </row>
    <row r="82" spans="1:4" x14ac:dyDescent="0.25">
      <c r="A82" s="119"/>
      <c r="B82" s="120"/>
      <c r="C82" s="120"/>
      <c r="D82" s="121"/>
    </row>
    <row r="83" spans="1:4" x14ac:dyDescent="0.25">
      <c r="A83" s="119"/>
      <c r="B83" s="120"/>
      <c r="C83" s="120"/>
      <c r="D83" s="121"/>
    </row>
    <row r="84" spans="1:4" x14ac:dyDescent="0.25">
      <c r="A84" s="119"/>
      <c r="B84" s="120"/>
      <c r="C84" s="120"/>
      <c r="D84" s="121"/>
    </row>
    <row r="85" spans="1:4" x14ac:dyDescent="0.25">
      <c r="A85" s="119"/>
      <c r="B85" s="120"/>
      <c r="C85" s="120"/>
      <c r="D85" s="121"/>
    </row>
    <row r="86" spans="1:4" x14ac:dyDescent="0.25">
      <c r="A86" s="119"/>
      <c r="B86" s="120"/>
      <c r="C86" s="120"/>
      <c r="D86" s="121"/>
    </row>
    <row r="87" spans="1:4" x14ac:dyDescent="0.25">
      <c r="A87" s="119"/>
      <c r="B87" s="120"/>
      <c r="C87" s="120"/>
      <c r="D87" s="121"/>
    </row>
    <row r="88" spans="1:4" x14ac:dyDescent="0.25">
      <c r="A88" s="119"/>
      <c r="B88" s="120"/>
      <c r="C88" s="120"/>
      <c r="D88" s="121"/>
    </row>
    <row r="89" spans="1:4" x14ac:dyDescent="0.25">
      <c r="A89" s="119"/>
      <c r="B89" s="120"/>
      <c r="C89" s="120"/>
      <c r="D89" s="121"/>
    </row>
    <row r="90" spans="1:4" x14ac:dyDescent="0.25">
      <c r="A90" s="119"/>
      <c r="B90" s="120"/>
      <c r="C90" s="120"/>
      <c r="D90" s="121"/>
    </row>
    <row r="91" spans="1:4" x14ac:dyDescent="0.25">
      <c r="A91" s="119"/>
      <c r="B91" s="120"/>
      <c r="C91" s="120"/>
      <c r="D91" s="121"/>
    </row>
    <row r="92" spans="1:4" x14ac:dyDescent="0.25">
      <c r="A92" s="119"/>
      <c r="B92" s="120"/>
      <c r="C92" s="120"/>
      <c r="D92" s="121"/>
    </row>
    <row r="93" spans="1:4" x14ac:dyDescent="0.25">
      <c r="A93" s="119"/>
      <c r="B93" s="120"/>
      <c r="C93" s="120"/>
      <c r="D93" s="121"/>
    </row>
    <row r="94" spans="1:4" x14ac:dyDescent="0.25">
      <c r="A94" s="122"/>
      <c r="B94" s="123"/>
      <c r="C94" s="123"/>
      <c r="D94" s="124"/>
    </row>
  </sheetData>
  <mergeCells count="37">
    <mergeCell ref="C2:D5"/>
    <mergeCell ref="C6:D6"/>
    <mergeCell ref="A11:D11"/>
    <mergeCell ref="A15:D15"/>
    <mergeCell ref="C12:D12"/>
    <mergeCell ref="C13:D13"/>
    <mergeCell ref="A12:B12"/>
    <mergeCell ref="A13:B13"/>
    <mergeCell ref="C23:D23"/>
    <mergeCell ref="C24:D24"/>
    <mergeCell ref="C25:D25"/>
    <mergeCell ref="C7:D8"/>
    <mergeCell ref="A16:B16"/>
    <mergeCell ref="A17:B17"/>
    <mergeCell ref="C16:D17"/>
    <mergeCell ref="C9:D9"/>
    <mergeCell ref="A58:D58"/>
    <mergeCell ref="A59:D75"/>
    <mergeCell ref="A77:D77"/>
    <mergeCell ref="A78:D94"/>
    <mergeCell ref="A40:D56"/>
    <mergeCell ref="A39:D39"/>
    <mergeCell ref="C27:D27"/>
    <mergeCell ref="A27:B27"/>
    <mergeCell ref="A20:B20"/>
    <mergeCell ref="A19:B19"/>
    <mergeCell ref="C21:D21"/>
    <mergeCell ref="C22:D22"/>
    <mergeCell ref="A33:B33"/>
    <mergeCell ref="A35:D35"/>
    <mergeCell ref="B36:D36"/>
    <mergeCell ref="B37:D37"/>
    <mergeCell ref="C33:D33"/>
    <mergeCell ref="C28:D28"/>
    <mergeCell ref="C29:D29"/>
    <mergeCell ref="A31:B31"/>
    <mergeCell ref="C31:D31"/>
  </mergeCells>
  <dataValidations count="1">
    <dataValidation type="textLength" allowBlank="1" showInputMessage="1" showErrorMessage="1" sqref="A40:D56 A59:D75 A78:D94">
      <formula1>0</formula1>
      <formula2>2200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CÓDIGOS!$B$4:$B$8</xm:f>
          </x14:formula1>
          <xm:sqref>C13</xm:sqref>
        </x14:dataValidation>
        <x14:dataValidation type="list" allowBlank="1" showInputMessage="1" showErrorMessage="1">
          <x14:formula1>
            <xm:f>CÓDIGOS!$B$11:$B$12</xm:f>
          </x14:formula1>
          <xm:sqref>C16:D17 C21:D21 C23:D23 C24:D24 C25:D25 C27:D27 C31:D31 C33:D33</xm:sqref>
        </x14:dataValidation>
        <x14:dataValidation type="list" allowBlank="1" showInputMessage="1" showErrorMessage="1">
          <x14:formula1>
            <xm:f>CÓDIGOS!$B$15:$B$16</xm:f>
          </x14:formula1>
          <xm:sqref>C22:D22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"/>
  <sheetViews>
    <sheetView workbookViewId="0">
      <selection activeCell="O46" sqref="O46"/>
    </sheetView>
  </sheetViews>
  <sheetFormatPr baseColWidth="10" defaultRowHeight="15" x14ac:dyDescent="0.25"/>
  <cols>
    <col min="8" max="8" width="26.42578125" customWidth="1"/>
    <col min="9" max="9" width="41.140625" customWidth="1"/>
    <col min="10" max="10" width="5" customWidth="1"/>
    <col min="11" max="11" width="12.28515625" customWidth="1"/>
  </cols>
  <sheetData>
    <row r="2" spans="1:11" ht="15.75" thickBot="1" x14ac:dyDescent="0.3"/>
    <row r="3" spans="1:11" x14ac:dyDescent="0.25">
      <c r="G3" s="149" t="s">
        <v>26</v>
      </c>
      <c r="H3" s="150"/>
      <c r="I3" s="151"/>
    </row>
    <row r="4" spans="1:11" x14ac:dyDescent="0.25">
      <c r="G4" s="152"/>
      <c r="H4" s="153"/>
      <c r="I4" s="154"/>
    </row>
    <row r="5" spans="1:11" x14ac:dyDescent="0.25">
      <c r="G5" s="152"/>
      <c r="H5" s="153"/>
      <c r="I5" s="154"/>
    </row>
    <row r="6" spans="1:11" ht="15.75" thickBot="1" x14ac:dyDescent="0.3">
      <c r="G6" s="155"/>
      <c r="H6" s="156"/>
      <c r="I6" s="157"/>
    </row>
    <row r="9" spans="1:11" ht="40.5" customHeight="1" x14ac:dyDescent="0.25">
      <c r="A9" s="163" t="s">
        <v>118</v>
      </c>
      <c r="B9" s="163"/>
      <c r="C9" s="163"/>
      <c r="D9" s="163"/>
      <c r="E9" s="163"/>
      <c r="F9" s="163"/>
      <c r="G9" s="163"/>
      <c r="H9" s="163"/>
      <c r="I9" s="163"/>
    </row>
    <row r="10" spans="1:11" ht="24.75" customHeight="1" x14ac:dyDescent="0.25">
      <c r="A10" s="102" t="s">
        <v>20</v>
      </c>
      <c r="B10" s="102"/>
      <c r="C10" s="102"/>
      <c r="D10" s="102"/>
      <c r="E10" s="102"/>
      <c r="F10" s="102"/>
      <c r="G10" s="102"/>
      <c r="H10" s="102"/>
      <c r="I10" s="114"/>
      <c r="K10" s="165">
        <f>IF(I10=CÓDIGOS!K3,CÓDIGOS!L3,IF(I10=CÓDIGOS!K4,CÓDIGOS!L4,IF(I10=CÓDIGOS!K5,CÓDIGOS!L5,0)))</f>
        <v>0</v>
      </c>
    </row>
    <row r="11" spans="1:11" ht="26.25" customHeight="1" x14ac:dyDescent="0.25">
      <c r="A11" s="164" t="s">
        <v>98</v>
      </c>
      <c r="B11" s="164"/>
      <c r="C11" s="164"/>
      <c r="D11" s="164"/>
      <c r="E11" s="164"/>
      <c r="F11" s="164"/>
      <c r="G11" s="164"/>
      <c r="H11" s="164"/>
      <c r="I11" s="114"/>
      <c r="K11" s="165"/>
    </row>
    <row r="12" spans="1:11" ht="27.75" customHeight="1" x14ac:dyDescent="0.25">
      <c r="A12" s="162" t="s">
        <v>103</v>
      </c>
      <c r="B12" s="162"/>
      <c r="C12" s="162"/>
      <c r="D12" s="162"/>
      <c r="E12" s="162"/>
      <c r="F12" s="162"/>
      <c r="G12" s="162"/>
      <c r="H12" s="162"/>
      <c r="I12" s="1"/>
    </row>
    <row r="14" spans="1:11" ht="27" customHeight="1" x14ac:dyDescent="0.25">
      <c r="A14" s="144" t="s">
        <v>117</v>
      </c>
      <c r="B14" s="144"/>
      <c r="C14" s="144"/>
      <c r="D14" s="144"/>
      <c r="E14" s="144"/>
      <c r="F14" s="144"/>
      <c r="G14" s="144"/>
      <c r="H14" s="144"/>
      <c r="I14" s="144"/>
    </row>
    <row r="15" spans="1:11" ht="33" customHeight="1" x14ac:dyDescent="0.25">
      <c r="A15" s="162" t="s">
        <v>21</v>
      </c>
      <c r="B15" s="162"/>
      <c r="C15" s="162"/>
      <c r="D15" s="162"/>
      <c r="E15" s="162"/>
      <c r="F15" s="162"/>
      <c r="G15" s="162"/>
      <c r="H15" s="162"/>
      <c r="I15" s="89"/>
      <c r="K15" s="58">
        <f>IF(I15=CÓDIGOS!K7,CÓDIGOS!N7,IF(I15=CÓDIGOS!K8,CÓDIGOS!N8,IF(I15=CÓDIGOS!K9,CÓDIGOS!N9,IF(I15=CÓDIGOS!K10,CÓDIGOS!N10,IF(I15=CÓDIGOS!K11,CÓDIGOS!N11,0)))))</f>
        <v>0</v>
      </c>
    </row>
    <row r="16" spans="1:11" ht="15" customHeight="1" x14ac:dyDescent="0.25">
      <c r="A16" s="160" t="s">
        <v>22</v>
      </c>
      <c r="B16" s="160"/>
      <c r="C16" s="160"/>
      <c r="D16" s="160"/>
      <c r="E16" s="161"/>
      <c r="F16" s="161"/>
      <c r="G16" s="161"/>
      <c r="H16" s="161"/>
      <c r="I16" s="161"/>
    </row>
    <row r="17" spans="1:11" ht="15" customHeight="1" x14ac:dyDescent="0.25">
      <c r="A17" s="160"/>
      <c r="B17" s="160"/>
      <c r="C17" s="160"/>
      <c r="D17" s="160"/>
      <c r="E17" s="161"/>
      <c r="F17" s="161"/>
      <c r="G17" s="161"/>
      <c r="H17" s="161"/>
      <c r="I17" s="161"/>
    </row>
    <row r="18" spans="1:11" ht="15" customHeight="1" x14ac:dyDescent="0.25">
      <c r="A18" s="160"/>
      <c r="B18" s="160"/>
      <c r="C18" s="160"/>
      <c r="D18" s="160"/>
      <c r="E18" s="161"/>
      <c r="F18" s="161"/>
      <c r="G18" s="161"/>
      <c r="H18" s="161"/>
      <c r="I18" s="161"/>
    </row>
    <row r="19" spans="1:11" ht="15" customHeight="1" x14ac:dyDescent="0.25">
      <c r="A19" s="160"/>
      <c r="B19" s="160"/>
      <c r="C19" s="160"/>
      <c r="D19" s="160"/>
      <c r="E19" s="161"/>
      <c r="F19" s="161"/>
      <c r="G19" s="161"/>
      <c r="H19" s="161"/>
      <c r="I19" s="161"/>
    </row>
    <row r="20" spans="1:11" ht="15" customHeight="1" x14ac:dyDescent="0.25">
      <c r="A20" s="160"/>
      <c r="B20" s="160"/>
      <c r="C20" s="160"/>
      <c r="D20" s="160"/>
      <c r="E20" s="161"/>
      <c r="F20" s="161"/>
      <c r="G20" s="161"/>
      <c r="H20" s="161"/>
      <c r="I20" s="161"/>
    </row>
    <row r="21" spans="1:11" ht="15" customHeight="1" x14ac:dyDescent="0.25">
      <c r="A21" s="160"/>
      <c r="B21" s="160"/>
      <c r="C21" s="160"/>
      <c r="D21" s="160"/>
      <c r="E21" s="161"/>
      <c r="F21" s="161"/>
      <c r="G21" s="161"/>
      <c r="H21" s="161"/>
      <c r="I21" s="161"/>
    </row>
    <row r="22" spans="1:11" ht="15" customHeight="1" x14ac:dyDescent="0.25">
      <c r="A22" s="160"/>
      <c r="B22" s="160"/>
      <c r="C22" s="160"/>
      <c r="D22" s="160"/>
      <c r="E22" s="161"/>
      <c r="F22" s="161"/>
      <c r="G22" s="161"/>
      <c r="H22" s="161"/>
      <c r="I22" s="161"/>
    </row>
    <row r="23" spans="1:11" ht="15" customHeight="1" x14ac:dyDescent="0.25">
      <c r="A23" s="160"/>
      <c r="B23" s="160"/>
      <c r="C23" s="160"/>
      <c r="D23" s="160"/>
      <c r="E23" s="161"/>
      <c r="F23" s="161"/>
      <c r="G23" s="161"/>
      <c r="H23" s="161"/>
      <c r="I23" s="161"/>
    </row>
    <row r="24" spans="1:11" ht="15" customHeight="1" x14ac:dyDescent="0.25">
      <c r="A24" s="160"/>
      <c r="B24" s="160"/>
      <c r="C24" s="160"/>
      <c r="D24" s="160"/>
      <c r="E24" s="161"/>
      <c r="F24" s="161"/>
      <c r="G24" s="161"/>
      <c r="H24" s="161"/>
      <c r="I24" s="161"/>
    </row>
    <row r="25" spans="1:11" x14ac:dyDescent="0.25">
      <c r="A25" s="160"/>
      <c r="B25" s="160"/>
      <c r="C25" s="160"/>
      <c r="D25" s="160"/>
      <c r="E25" s="161"/>
      <c r="F25" s="161"/>
      <c r="G25" s="161"/>
      <c r="H25" s="161"/>
      <c r="I25" s="161"/>
    </row>
    <row r="26" spans="1:11" x14ac:dyDescent="0.25">
      <c r="A26" s="160"/>
      <c r="B26" s="160"/>
      <c r="C26" s="160"/>
      <c r="D26" s="160"/>
      <c r="E26" s="161"/>
      <c r="F26" s="161"/>
      <c r="G26" s="161"/>
      <c r="H26" s="161"/>
      <c r="I26" s="161"/>
    </row>
    <row r="27" spans="1:11" x14ac:dyDescent="0.25">
      <c r="A27" s="160"/>
      <c r="B27" s="160"/>
      <c r="C27" s="160"/>
      <c r="D27" s="160"/>
      <c r="E27" s="161"/>
      <c r="F27" s="161"/>
      <c r="G27" s="161"/>
      <c r="H27" s="161"/>
      <c r="I27" s="161"/>
    </row>
    <row r="28" spans="1:11" x14ac:dyDescent="0.25">
      <c r="A28" s="160"/>
      <c r="B28" s="160"/>
      <c r="C28" s="160"/>
      <c r="D28" s="160"/>
      <c r="E28" s="161"/>
      <c r="F28" s="161"/>
      <c r="G28" s="161"/>
      <c r="H28" s="161"/>
      <c r="I28" s="161"/>
    </row>
    <row r="29" spans="1:11" x14ac:dyDescent="0.25">
      <c r="A29" s="160"/>
      <c r="B29" s="160"/>
      <c r="C29" s="160"/>
      <c r="D29" s="160"/>
      <c r="E29" s="161"/>
      <c r="F29" s="161"/>
      <c r="G29" s="161"/>
      <c r="H29" s="161"/>
      <c r="I29" s="161"/>
    </row>
    <row r="31" spans="1:11" ht="27" customHeight="1" x14ac:dyDescent="0.25">
      <c r="A31" s="144" t="s">
        <v>126</v>
      </c>
      <c r="B31" s="144"/>
      <c r="C31" s="144"/>
      <c r="D31" s="144"/>
      <c r="E31" s="144"/>
      <c r="F31" s="144"/>
      <c r="G31" s="144"/>
      <c r="H31" s="144"/>
      <c r="I31" s="144"/>
    </row>
    <row r="32" spans="1:11" ht="39.75" customHeight="1" x14ac:dyDescent="0.25">
      <c r="A32" s="158" t="s">
        <v>122</v>
      </c>
      <c r="B32" s="158"/>
      <c r="C32" s="158"/>
      <c r="D32" s="158"/>
      <c r="E32" s="158"/>
      <c r="F32" s="158"/>
      <c r="G32" s="158"/>
      <c r="H32" s="158"/>
      <c r="I32" s="45"/>
      <c r="K32" s="58">
        <f>IF(I32=CÓDIGOS!K19,CÓDIGOS!L19,IF(I32=CÓDIGOS!K20,CÓDIGOS!L20,0))</f>
        <v>0</v>
      </c>
    </row>
    <row r="33" spans="1:11" ht="25.5" customHeight="1" x14ac:dyDescent="0.25">
      <c r="A33" s="159" t="s">
        <v>23</v>
      </c>
      <c r="B33" s="159"/>
      <c r="C33" s="159"/>
      <c r="D33" s="99"/>
      <c r="E33" s="99"/>
      <c r="F33" s="99"/>
      <c r="G33" s="99"/>
      <c r="H33" s="99"/>
      <c r="I33" s="99"/>
    </row>
    <row r="34" spans="1:11" x14ac:dyDescent="0.25">
      <c r="A34" s="160" t="s">
        <v>24</v>
      </c>
      <c r="B34" s="159"/>
      <c r="C34" s="159"/>
      <c r="D34" s="159"/>
      <c r="E34" s="161"/>
      <c r="F34" s="161"/>
      <c r="G34" s="161"/>
      <c r="H34" s="161"/>
      <c r="I34" s="161"/>
    </row>
    <row r="35" spans="1:11" x14ac:dyDescent="0.25">
      <c r="A35" s="159"/>
      <c r="B35" s="159"/>
      <c r="C35" s="159"/>
      <c r="D35" s="159"/>
      <c r="E35" s="161"/>
      <c r="F35" s="161"/>
      <c r="G35" s="161"/>
      <c r="H35" s="161"/>
      <c r="I35" s="161"/>
    </row>
    <row r="36" spans="1:11" x14ac:dyDescent="0.25">
      <c r="A36" s="159"/>
      <c r="B36" s="159"/>
      <c r="C36" s="159"/>
      <c r="D36" s="159"/>
      <c r="E36" s="161"/>
      <c r="F36" s="161"/>
      <c r="G36" s="161"/>
      <c r="H36" s="161"/>
      <c r="I36" s="161"/>
    </row>
    <row r="37" spans="1:11" x14ac:dyDescent="0.25">
      <c r="A37" s="159"/>
      <c r="B37" s="159"/>
      <c r="C37" s="159"/>
      <c r="D37" s="159"/>
      <c r="E37" s="161"/>
      <c r="F37" s="161"/>
      <c r="G37" s="161"/>
      <c r="H37" s="161"/>
      <c r="I37" s="161"/>
    </row>
    <row r="38" spans="1:11" x14ac:dyDescent="0.25">
      <c r="A38" s="159"/>
      <c r="B38" s="159"/>
      <c r="C38" s="159"/>
      <c r="D38" s="159"/>
      <c r="E38" s="161"/>
      <c r="F38" s="161"/>
      <c r="G38" s="161"/>
      <c r="H38" s="161"/>
      <c r="I38" s="161"/>
    </row>
    <row r="39" spans="1:11" x14ac:dyDescent="0.25">
      <c r="A39" s="159"/>
      <c r="B39" s="159"/>
      <c r="C39" s="159"/>
      <c r="D39" s="159"/>
      <c r="E39" s="161"/>
      <c r="F39" s="161"/>
      <c r="G39" s="161"/>
      <c r="H39" s="161"/>
      <c r="I39" s="161"/>
    </row>
    <row r="40" spans="1:11" x14ac:dyDescent="0.25">
      <c r="A40" s="159"/>
      <c r="B40" s="159"/>
      <c r="C40" s="159"/>
      <c r="D40" s="159"/>
      <c r="E40" s="161"/>
      <c r="F40" s="161"/>
      <c r="G40" s="161"/>
      <c r="H40" s="161"/>
      <c r="I40" s="161"/>
    </row>
    <row r="41" spans="1:11" x14ac:dyDescent="0.25">
      <c r="A41" s="159"/>
      <c r="B41" s="159"/>
      <c r="C41" s="159"/>
      <c r="D41" s="159"/>
      <c r="E41" s="161"/>
      <c r="F41" s="161"/>
      <c r="G41" s="161"/>
      <c r="H41" s="161"/>
      <c r="I41" s="161"/>
    </row>
    <row r="42" spans="1:11" x14ac:dyDescent="0.25">
      <c r="A42" s="159"/>
      <c r="B42" s="159"/>
      <c r="C42" s="159"/>
      <c r="D42" s="159"/>
      <c r="E42" s="161"/>
      <c r="F42" s="161"/>
      <c r="G42" s="161"/>
      <c r="H42" s="161"/>
      <c r="I42" s="161"/>
    </row>
    <row r="43" spans="1:11" ht="6" customHeight="1" x14ac:dyDescent="0.25"/>
    <row r="44" spans="1:11" ht="50.25" customHeight="1" x14ac:dyDescent="0.25">
      <c r="A44" s="148" t="s">
        <v>123</v>
      </c>
      <c r="B44" s="148"/>
      <c r="C44" s="148"/>
      <c r="D44" s="148"/>
      <c r="E44" s="148"/>
      <c r="F44" s="148"/>
      <c r="G44" s="148"/>
      <c r="H44" s="148"/>
      <c r="I44" s="88"/>
      <c r="K44" s="58">
        <f>IF(I44=CÓDIGOS!K22,CÓDIGOS!N22,IF(I44=CÓDIGOS!K23,CÓDIGOS!N23,IF(I44=CÓDIGOS!K24,CÓDIGOS!N24,0)))</f>
        <v>0</v>
      </c>
    </row>
    <row r="45" spans="1:11" ht="6" customHeight="1" x14ac:dyDescent="0.25"/>
    <row r="46" spans="1:11" ht="50.25" customHeight="1" x14ac:dyDescent="0.25">
      <c r="A46" s="148" t="s">
        <v>124</v>
      </c>
      <c r="B46" s="148"/>
      <c r="C46" s="148"/>
      <c r="D46" s="148"/>
      <c r="E46" s="148"/>
      <c r="F46" s="148"/>
      <c r="G46" s="148"/>
      <c r="H46" s="148"/>
      <c r="I46" s="89"/>
      <c r="K46" s="91">
        <f>IF(I46=CÓDIGOS!K22,CÓDIGOS!N22,IF(I46=CÓDIGOS!K23,CÓDIGOS!N23,IF(I46=CÓDIGOS!K24,CÓDIGOS!N24,0)))</f>
        <v>0</v>
      </c>
    </row>
    <row r="47" spans="1:11" ht="6" customHeight="1" x14ac:dyDescent="0.25">
      <c r="A47" s="93"/>
      <c r="B47" s="93"/>
      <c r="C47" s="93"/>
      <c r="D47" s="93"/>
      <c r="E47" s="93"/>
      <c r="F47" s="93"/>
      <c r="G47" s="93"/>
      <c r="H47" s="93"/>
      <c r="I47" s="94"/>
      <c r="J47" s="15"/>
      <c r="K47" s="95"/>
    </row>
    <row r="48" spans="1:11" ht="50.25" customHeight="1" x14ac:dyDescent="0.25">
      <c r="A48" s="148" t="s">
        <v>125</v>
      </c>
      <c r="B48" s="148"/>
      <c r="C48" s="148"/>
      <c r="D48" s="148"/>
      <c r="E48" s="148"/>
      <c r="F48" s="148"/>
      <c r="G48" s="148"/>
      <c r="H48" s="148"/>
      <c r="I48" s="89"/>
      <c r="K48" s="91">
        <f>IF(I48=CÓDIGOS!K22,CÓDIGOS!N22,IF(I48=CÓDIGOS!K23,CÓDIGOS!N23,IF(I48=CÓDIGOS!K24,CÓDIGOS!N24,0)))</f>
        <v>0</v>
      </c>
    </row>
    <row r="49" spans="1:11" ht="15" customHeight="1" x14ac:dyDescent="0.25">
      <c r="A49" s="93"/>
      <c r="B49" s="93"/>
      <c r="C49" s="93"/>
      <c r="D49" s="93"/>
      <c r="E49" s="93"/>
      <c r="F49" s="93"/>
      <c r="G49" s="93"/>
      <c r="H49" s="93"/>
      <c r="I49" s="94"/>
      <c r="J49" s="15"/>
      <c r="K49" s="95"/>
    </row>
    <row r="50" spans="1:11" ht="26.25" customHeight="1" x14ac:dyDescent="0.25">
      <c r="K50" s="92" t="s">
        <v>25</v>
      </c>
    </row>
    <row r="51" spans="1:11" ht="24" customHeight="1" x14ac:dyDescent="0.25">
      <c r="K51" s="9">
        <f>SUM(K10+K15+K32+K44+K46+K48)</f>
        <v>0</v>
      </c>
    </row>
  </sheetData>
  <mergeCells count="20">
    <mergeCell ref="A11:H11"/>
    <mergeCell ref="I10:I11"/>
    <mergeCell ref="K10:K11"/>
    <mergeCell ref="A12:H12"/>
    <mergeCell ref="A46:H46"/>
    <mergeCell ref="A48:H48"/>
    <mergeCell ref="A44:H44"/>
    <mergeCell ref="G3:I6"/>
    <mergeCell ref="A31:I31"/>
    <mergeCell ref="A32:H32"/>
    <mergeCell ref="A33:C33"/>
    <mergeCell ref="D33:I33"/>
    <mergeCell ref="A34:D42"/>
    <mergeCell ref="E34:I42"/>
    <mergeCell ref="A14:I14"/>
    <mergeCell ref="A15:H15"/>
    <mergeCell ref="A16:D29"/>
    <mergeCell ref="E16:I29"/>
    <mergeCell ref="A9:I9"/>
    <mergeCell ref="A10:H10"/>
  </mergeCells>
  <dataValidations count="2">
    <dataValidation type="textLength" allowBlank="1" showInputMessage="1" showErrorMessage="1" sqref="E16:I29">
      <formula1>0</formula1>
      <formula2>3000</formula2>
    </dataValidation>
    <dataValidation type="textLength" allowBlank="1" showInputMessage="1" showErrorMessage="1" sqref="E34:I42">
      <formula1>0</formula1>
      <formula2>1300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CÓDIGOS!$K$3:$K$5</xm:f>
          </x14:formula1>
          <xm:sqref>I10:I11</xm:sqref>
        </x14:dataValidation>
        <x14:dataValidation type="list" allowBlank="1" showInputMessage="1" showErrorMessage="1">
          <x14:formula1>
            <xm:f>CÓDIGOS!$K$7:$K$11</xm:f>
          </x14:formula1>
          <xm:sqref>I15</xm:sqref>
        </x14:dataValidation>
        <x14:dataValidation type="list" allowBlank="1" showInputMessage="1" showErrorMessage="1">
          <x14:formula1>
            <xm:f>CÓDIGOS!$B$11:$B$12</xm:f>
          </x14:formula1>
          <xm:sqref>I32</xm:sqref>
        </x14:dataValidation>
        <x14:dataValidation type="list" allowBlank="1" showInputMessage="1" showErrorMessage="1">
          <x14:formula1>
            <xm:f>CÓDIGOS!$K$15:$K$17</xm:f>
          </x14:formula1>
          <xm:sqref>D33:I33</xm:sqref>
        </x14:dataValidation>
        <x14:dataValidation type="list" allowBlank="1" showInputMessage="1" showErrorMessage="1">
          <x14:formula1>
            <xm:f>CÓDIGOS!$K$22:$K$24</xm:f>
          </x14:formula1>
          <xm:sqref>I44 I46:I49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30"/>
  <sheetViews>
    <sheetView workbookViewId="0">
      <selection activeCell="D10" sqref="D10"/>
    </sheetView>
  </sheetViews>
  <sheetFormatPr baseColWidth="10" defaultRowHeight="15" x14ac:dyDescent="0.25"/>
  <cols>
    <col min="1" max="1" width="6.7109375" customWidth="1"/>
    <col min="2" max="2" width="52.28515625" customWidth="1"/>
    <col min="3" max="3" width="36" customWidth="1"/>
    <col min="4" max="4" width="46.7109375" customWidth="1"/>
    <col min="5" max="5" width="35" customWidth="1"/>
  </cols>
  <sheetData>
    <row r="8" spans="1:13" ht="31.5" customHeight="1" x14ac:dyDescent="0.25">
      <c r="A8" s="166" t="s">
        <v>27</v>
      </c>
      <c r="B8" s="166"/>
      <c r="C8" s="166"/>
      <c r="D8" s="166"/>
      <c r="E8" s="166"/>
      <c r="F8" s="26"/>
      <c r="G8" s="26"/>
      <c r="H8" s="26"/>
      <c r="I8" s="26"/>
      <c r="J8" s="26"/>
      <c r="K8" s="26"/>
      <c r="L8" s="26"/>
      <c r="M8" s="14"/>
    </row>
    <row r="9" spans="1:13" ht="42.75" customHeight="1" x14ac:dyDescent="0.25">
      <c r="B9" s="25" t="s">
        <v>28</v>
      </c>
      <c r="C9" s="25" t="s">
        <v>29</v>
      </c>
      <c r="D9" s="25" t="s">
        <v>30</v>
      </c>
      <c r="E9" s="25" t="s">
        <v>99</v>
      </c>
    </row>
    <row r="10" spans="1:13" x14ac:dyDescent="0.25">
      <c r="A10" s="64">
        <v>1</v>
      </c>
      <c r="B10" s="50"/>
      <c r="C10" s="50"/>
      <c r="D10" s="48"/>
      <c r="E10" s="50"/>
    </row>
    <row r="11" spans="1:13" x14ac:dyDescent="0.25">
      <c r="A11" s="64">
        <v>2</v>
      </c>
      <c r="B11" s="50"/>
      <c r="C11" s="50"/>
      <c r="D11" s="49"/>
      <c r="E11" s="50"/>
    </row>
    <row r="12" spans="1:13" x14ac:dyDescent="0.25">
      <c r="A12" s="64">
        <v>3</v>
      </c>
      <c r="B12" s="50"/>
      <c r="C12" s="50"/>
      <c r="D12" s="49"/>
      <c r="E12" s="50"/>
    </row>
    <row r="13" spans="1:13" x14ac:dyDescent="0.25">
      <c r="A13" s="64">
        <v>4</v>
      </c>
      <c r="B13" s="50"/>
      <c r="C13" s="50"/>
      <c r="D13" s="49"/>
      <c r="E13" s="50"/>
    </row>
    <row r="14" spans="1:13" x14ac:dyDescent="0.25">
      <c r="A14" s="64">
        <v>5</v>
      </c>
      <c r="B14" s="50"/>
      <c r="C14" s="50"/>
      <c r="D14" s="49"/>
      <c r="E14" s="50"/>
    </row>
    <row r="15" spans="1:13" x14ac:dyDescent="0.25">
      <c r="A15" s="64">
        <v>6</v>
      </c>
      <c r="B15" s="50"/>
      <c r="C15" s="50"/>
      <c r="D15" s="49"/>
      <c r="E15" s="50"/>
    </row>
    <row r="16" spans="1:13" x14ac:dyDescent="0.25">
      <c r="A16" s="64">
        <v>7</v>
      </c>
      <c r="B16" s="50"/>
      <c r="C16" s="50"/>
      <c r="D16" s="49"/>
      <c r="E16" s="50"/>
    </row>
    <row r="17" spans="1:5" x14ac:dyDescent="0.25">
      <c r="A17" s="64">
        <v>8</v>
      </c>
      <c r="B17" s="50"/>
      <c r="C17" s="50"/>
      <c r="D17" s="49"/>
      <c r="E17" s="50"/>
    </row>
    <row r="18" spans="1:5" x14ac:dyDescent="0.25">
      <c r="A18" s="64">
        <v>9</v>
      </c>
      <c r="B18" s="50"/>
      <c r="C18" s="50"/>
      <c r="D18" s="49"/>
      <c r="E18" s="50"/>
    </row>
    <row r="19" spans="1:5" x14ac:dyDescent="0.25">
      <c r="A19" s="64">
        <v>10</v>
      </c>
      <c r="B19" s="50"/>
      <c r="C19" s="50"/>
      <c r="D19" s="49"/>
      <c r="E19" s="50"/>
    </row>
    <row r="20" spans="1:5" x14ac:dyDescent="0.25">
      <c r="A20" s="64">
        <v>11</v>
      </c>
      <c r="B20" s="50"/>
      <c r="C20" s="50"/>
      <c r="D20" s="49"/>
      <c r="E20" s="50"/>
    </row>
    <row r="21" spans="1:5" x14ac:dyDescent="0.25">
      <c r="A21" s="64">
        <v>12</v>
      </c>
      <c r="B21" s="50"/>
      <c r="C21" s="50"/>
      <c r="D21" s="49"/>
      <c r="E21" s="50"/>
    </row>
    <row r="22" spans="1:5" x14ac:dyDescent="0.25">
      <c r="A22" s="64">
        <v>13</v>
      </c>
      <c r="B22" s="50"/>
      <c r="C22" s="50"/>
      <c r="D22" s="49"/>
      <c r="E22" s="50"/>
    </row>
    <row r="23" spans="1:5" x14ac:dyDescent="0.25">
      <c r="A23" s="64">
        <v>14</v>
      </c>
      <c r="B23" s="50"/>
      <c r="C23" s="50"/>
      <c r="D23" s="49"/>
      <c r="E23" s="50"/>
    </row>
    <row r="24" spans="1:5" x14ac:dyDescent="0.25">
      <c r="A24" s="64">
        <v>15</v>
      </c>
      <c r="B24" s="50"/>
      <c r="C24" s="50"/>
      <c r="D24" s="49"/>
      <c r="E24" s="50"/>
    </row>
    <row r="25" spans="1:5" x14ac:dyDescent="0.25">
      <c r="A25" s="64">
        <v>16</v>
      </c>
      <c r="B25" s="50"/>
      <c r="C25" s="50"/>
      <c r="D25" s="49"/>
      <c r="E25" s="50"/>
    </row>
    <row r="26" spans="1:5" x14ac:dyDescent="0.25">
      <c r="A26" s="64">
        <v>17</v>
      </c>
      <c r="B26" s="50"/>
      <c r="C26" s="50"/>
      <c r="D26" s="49"/>
      <c r="E26" s="50"/>
    </row>
    <row r="27" spans="1:5" x14ac:dyDescent="0.25">
      <c r="A27" s="64">
        <v>18</v>
      </c>
      <c r="B27" s="50"/>
      <c r="C27" s="50"/>
      <c r="D27" s="65"/>
      <c r="E27" s="50"/>
    </row>
    <row r="28" spans="1:5" x14ac:dyDescent="0.25">
      <c r="A28" s="64">
        <v>19</v>
      </c>
      <c r="B28" s="50"/>
      <c r="C28" s="50"/>
      <c r="D28" s="49"/>
      <c r="E28" s="50"/>
    </row>
    <row r="29" spans="1:5" x14ac:dyDescent="0.25">
      <c r="A29" s="64">
        <v>20</v>
      </c>
      <c r="B29" s="50"/>
      <c r="C29" s="50"/>
      <c r="D29" s="49"/>
      <c r="E29" s="50"/>
    </row>
    <row r="30" spans="1:5" ht="15.75" x14ac:dyDescent="0.25">
      <c r="E30" s="27">
        <f>COUNTA(E10:E29)</f>
        <v>0</v>
      </c>
    </row>
  </sheetData>
  <mergeCells count="1">
    <mergeCell ref="A8:E8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CÓDIGOS!$Q$3:$Q$4</xm:f>
          </x14:formula1>
          <xm:sqref>D10:D29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4"/>
  <sheetViews>
    <sheetView zoomScaleNormal="100" workbookViewId="0">
      <selection activeCell="C9" sqref="C9"/>
    </sheetView>
  </sheetViews>
  <sheetFormatPr baseColWidth="10" defaultRowHeight="15" x14ac:dyDescent="0.25"/>
  <cols>
    <col min="1" max="1" width="7.28515625" customWidth="1"/>
    <col min="2" max="2" width="42.140625" customWidth="1"/>
    <col min="3" max="3" width="27" customWidth="1"/>
    <col min="4" max="4" width="15.140625" customWidth="1"/>
    <col min="5" max="5" width="37.5703125" customWidth="1"/>
    <col min="6" max="6" width="54.42578125" customWidth="1"/>
    <col min="7" max="7" width="77" style="2" customWidth="1"/>
    <col min="8" max="8" width="20.85546875" customWidth="1"/>
    <col min="9" max="9" width="23.28515625" customWidth="1"/>
    <col min="10" max="10" width="17.5703125" customWidth="1"/>
    <col min="11" max="11" width="18" customWidth="1"/>
  </cols>
  <sheetData>
    <row r="2" spans="1:12" ht="15.75" thickBot="1" x14ac:dyDescent="0.3"/>
    <row r="3" spans="1:12" ht="15" customHeight="1" x14ac:dyDescent="0.25">
      <c r="D3" s="149" t="s">
        <v>104</v>
      </c>
      <c r="E3" s="150"/>
      <c r="F3" s="151"/>
    </row>
    <row r="4" spans="1:12" ht="28.5" customHeight="1" thickBot="1" x14ac:dyDescent="0.3">
      <c r="D4" s="155"/>
      <c r="E4" s="156"/>
      <c r="F4" s="157"/>
      <c r="G4" s="87"/>
    </row>
    <row r="5" spans="1:12" ht="15" customHeight="1" x14ac:dyDescent="0.25">
      <c r="D5" s="84"/>
      <c r="E5" s="85"/>
      <c r="F5" s="86"/>
    </row>
    <row r="6" spans="1:12" x14ac:dyDescent="0.25">
      <c r="D6" s="4"/>
      <c r="E6" s="4"/>
      <c r="F6" s="4"/>
    </row>
    <row r="8" spans="1:12" ht="118.5" customHeight="1" x14ac:dyDescent="0.25">
      <c r="B8" s="29" t="s">
        <v>89</v>
      </c>
      <c r="C8" s="29" t="s">
        <v>116</v>
      </c>
      <c r="D8" s="30" t="s">
        <v>88</v>
      </c>
      <c r="E8" s="31" t="s">
        <v>32</v>
      </c>
      <c r="F8" s="31" t="s">
        <v>33</v>
      </c>
      <c r="G8" s="29" t="s">
        <v>105</v>
      </c>
      <c r="H8" s="30" t="s">
        <v>34</v>
      </c>
      <c r="I8" s="30" t="s">
        <v>35</v>
      </c>
      <c r="J8" s="30" t="s">
        <v>90</v>
      </c>
      <c r="K8" s="30" t="s">
        <v>36</v>
      </c>
      <c r="L8" s="28"/>
    </row>
    <row r="9" spans="1:12" ht="15.75" x14ac:dyDescent="0.25">
      <c r="A9" s="58">
        <v>1</v>
      </c>
      <c r="B9" s="66"/>
      <c r="C9" s="51"/>
      <c r="D9" s="52"/>
      <c r="E9" s="52"/>
      <c r="F9" s="52"/>
      <c r="G9" s="52"/>
      <c r="H9" s="52"/>
      <c r="I9" s="52"/>
      <c r="J9" s="53"/>
      <c r="K9" s="67" t="str">
        <f>IF(AND(C9&gt;=DATE(2024,10,1),C9&lt;=DATE(2025,9,30),C9),"CORRECTO","FUERA PLAZO")</f>
        <v>FUERA PLAZO</v>
      </c>
    </row>
    <row r="10" spans="1:12" ht="15.75" x14ac:dyDescent="0.25">
      <c r="A10" s="58">
        <v>2</v>
      </c>
      <c r="B10" s="89"/>
      <c r="C10" s="51"/>
      <c r="D10" s="52"/>
      <c r="E10" s="52"/>
      <c r="F10" s="52"/>
      <c r="G10" s="52"/>
      <c r="H10" s="52"/>
      <c r="I10" s="52"/>
      <c r="J10" s="53"/>
      <c r="K10" s="90" t="str">
        <f t="shared" ref="K10:K43" si="0">IF(AND(C10&gt;=DATE(2024,10,1),C10&lt;=DATE(2025,9,30),C10),"CORRECTO","FUERA PLAZO")</f>
        <v>FUERA PLAZO</v>
      </c>
    </row>
    <row r="11" spans="1:12" ht="15.75" x14ac:dyDescent="0.25">
      <c r="A11" s="58">
        <v>3</v>
      </c>
      <c r="B11" s="89"/>
      <c r="C11" s="51"/>
      <c r="D11" s="52"/>
      <c r="E11" s="52"/>
      <c r="F11" s="52"/>
      <c r="G11" s="52"/>
      <c r="H11" s="52"/>
      <c r="I11" s="52"/>
      <c r="J11" s="53"/>
      <c r="K11" s="90" t="str">
        <f t="shared" si="0"/>
        <v>FUERA PLAZO</v>
      </c>
    </row>
    <row r="12" spans="1:12" ht="15.75" x14ac:dyDescent="0.25">
      <c r="A12" s="58">
        <v>4</v>
      </c>
      <c r="B12" s="89"/>
      <c r="C12" s="51"/>
      <c r="D12" s="52"/>
      <c r="E12" s="52"/>
      <c r="F12" s="52"/>
      <c r="G12" s="52"/>
      <c r="H12" s="52"/>
      <c r="I12" s="52"/>
      <c r="J12" s="53"/>
      <c r="K12" s="90" t="str">
        <f t="shared" si="0"/>
        <v>FUERA PLAZO</v>
      </c>
    </row>
    <row r="13" spans="1:12" ht="15.75" x14ac:dyDescent="0.25">
      <c r="A13" s="58">
        <v>5</v>
      </c>
      <c r="B13" s="89"/>
      <c r="C13" s="51"/>
      <c r="D13" s="52"/>
      <c r="E13" s="52"/>
      <c r="F13" s="52"/>
      <c r="G13" s="52"/>
      <c r="H13" s="52"/>
      <c r="I13" s="52"/>
      <c r="J13" s="53"/>
      <c r="K13" s="90" t="str">
        <f t="shared" si="0"/>
        <v>FUERA PLAZO</v>
      </c>
    </row>
    <row r="14" spans="1:12" ht="15.75" x14ac:dyDescent="0.25">
      <c r="A14" s="58">
        <v>6</v>
      </c>
      <c r="B14" s="89"/>
      <c r="C14" s="51"/>
      <c r="D14" s="52"/>
      <c r="E14" s="52"/>
      <c r="F14" s="52"/>
      <c r="G14" s="52"/>
      <c r="H14" s="52"/>
      <c r="I14" s="52"/>
      <c r="J14" s="53"/>
      <c r="K14" s="90" t="str">
        <f t="shared" si="0"/>
        <v>FUERA PLAZO</v>
      </c>
    </row>
    <row r="15" spans="1:12" ht="15.75" x14ac:dyDescent="0.25">
      <c r="A15" s="58">
        <v>7</v>
      </c>
      <c r="B15" s="89"/>
      <c r="C15" s="51"/>
      <c r="D15" s="52"/>
      <c r="E15" s="52"/>
      <c r="F15" s="52"/>
      <c r="G15" s="52"/>
      <c r="H15" s="52"/>
      <c r="I15" s="52"/>
      <c r="J15" s="53"/>
      <c r="K15" s="90" t="str">
        <f t="shared" si="0"/>
        <v>FUERA PLAZO</v>
      </c>
    </row>
    <row r="16" spans="1:12" ht="15.75" x14ac:dyDescent="0.25">
      <c r="A16" s="58">
        <v>8</v>
      </c>
      <c r="B16" s="89"/>
      <c r="C16" s="51"/>
      <c r="D16" s="52"/>
      <c r="E16" s="52"/>
      <c r="F16" s="52"/>
      <c r="G16" s="52"/>
      <c r="H16" s="52"/>
      <c r="I16" s="52"/>
      <c r="J16" s="53"/>
      <c r="K16" s="90" t="str">
        <f t="shared" si="0"/>
        <v>FUERA PLAZO</v>
      </c>
    </row>
    <row r="17" spans="1:11" ht="15.75" x14ac:dyDescent="0.25">
      <c r="A17" s="58">
        <v>9</v>
      </c>
      <c r="B17" s="89"/>
      <c r="C17" s="51"/>
      <c r="D17" s="52"/>
      <c r="E17" s="52"/>
      <c r="F17" s="52"/>
      <c r="G17" s="52"/>
      <c r="H17" s="52"/>
      <c r="I17" s="52"/>
      <c r="J17" s="53"/>
      <c r="K17" s="90" t="str">
        <f t="shared" si="0"/>
        <v>FUERA PLAZO</v>
      </c>
    </row>
    <row r="18" spans="1:11" ht="15.75" x14ac:dyDescent="0.25">
      <c r="A18" s="58">
        <v>10</v>
      </c>
      <c r="B18" s="89"/>
      <c r="C18" s="51"/>
      <c r="D18" s="52"/>
      <c r="E18" s="52"/>
      <c r="F18" s="52"/>
      <c r="G18" s="52"/>
      <c r="H18" s="52"/>
      <c r="I18" s="52"/>
      <c r="J18" s="53"/>
      <c r="K18" s="90" t="str">
        <f t="shared" si="0"/>
        <v>FUERA PLAZO</v>
      </c>
    </row>
    <row r="19" spans="1:11" ht="15.75" x14ac:dyDescent="0.25">
      <c r="A19" s="58">
        <v>11</v>
      </c>
      <c r="B19" s="89"/>
      <c r="C19" s="51"/>
      <c r="D19" s="52"/>
      <c r="E19" s="52"/>
      <c r="F19" s="52"/>
      <c r="G19" s="52"/>
      <c r="H19" s="52"/>
      <c r="I19" s="52"/>
      <c r="J19" s="53"/>
      <c r="K19" s="90" t="str">
        <f t="shared" si="0"/>
        <v>FUERA PLAZO</v>
      </c>
    </row>
    <row r="20" spans="1:11" ht="15.75" x14ac:dyDescent="0.25">
      <c r="A20" s="58">
        <v>12</v>
      </c>
      <c r="B20" s="89"/>
      <c r="C20" s="51"/>
      <c r="D20" s="52"/>
      <c r="E20" s="52"/>
      <c r="F20" s="52"/>
      <c r="G20" s="52"/>
      <c r="H20" s="52"/>
      <c r="I20" s="52"/>
      <c r="J20" s="53"/>
      <c r="K20" s="90" t="str">
        <f t="shared" si="0"/>
        <v>FUERA PLAZO</v>
      </c>
    </row>
    <row r="21" spans="1:11" ht="15.75" x14ac:dyDescent="0.25">
      <c r="A21" s="58">
        <v>13</v>
      </c>
      <c r="B21" s="89"/>
      <c r="C21" s="51"/>
      <c r="D21" s="52"/>
      <c r="E21" s="52"/>
      <c r="F21" s="52"/>
      <c r="G21" s="52"/>
      <c r="H21" s="52"/>
      <c r="I21" s="52"/>
      <c r="J21" s="53"/>
      <c r="K21" s="90" t="str">
        <f t="shared" si="0"/>
        <v>FUERA PLAZO</v>
      </c>
    </row>
    <row r="22" spans="1:11" ht="15.75" x14ac:dyDescent="0.25">
      <c r="A22" s="58">
        <v>14</v>
      </c>
      <c r="B22" s="89"/>
      <c r="C22" s="51"/>
      <c r="D22" s="52"/>
      <c r="E22" s="52"/>
      <c r="F22" s="52"/>
      <c r="G22" s="52"/>
      <c r="H22" s="52"/>
      <c r="I22" s="52"/>
      <c r="J22" s="53"/>
      <c r="K22" s="90" t="str">
        <f t="shared" si="0"/>
        <v>FUERA PLAZO</v>
      </c>
    </row>
    <row r="23" spans="1:11" ht="15.75" x14ac:dyDescent="0.25">
      <c r="A23" s="58">
        <v>15</v>
      </c>
      <c r="B23" s="89"/>
      <c r="C23" s="51"/>
      <c r="D23" s="52"/>
      <c r="E23" s="52"/>
      <c r="F23" s="52"/>
      <c r="G23" s="52"/>
      <c r="H23" s="52"/>
      <c r="I23" s="52"/>
      <c r="J23" s="53"/>
      <c r="K23" s="90" t="str">
        <f t="shared" si="0"/>
        <v>FUERA PLAZO</v>
      </c>
    </row>
    <row r="24" spans="1:11" ht="15.75" x14ac:dyDescent="0.25">
      <c r="A24" s="58">
        <v>16</v>
      </c>
      <c r="B24" s="89"/>
      <c r="C24" s="51"/>
      <c r="D24" s="52"/>
      <c r="E24" s="52"/>
      <c r="F24" s="52"/>
      <c r="G24" s="52"/>
      <c r="H24" s="52"/>
      <c r="I24" s="52"/>
      <c r="J24" s="53"/>
      <c r="K24" s="90" t="str">
        <f t="shared" si="0"/>
        <v>FUERA PLAZO</v>
      </c>
    </row>
    <row r="25" spans="1:11" ht="15.75" x14ac:dyDescent="0.25">
      <c r="A25" s="58">
        <v>17</v>
      </c>
      <c r="B25" s="89"/>
      <c r="C25" s="51"/>
      <c r="D25" s="52"/>
      <c r="E25" s="52"/>
      <c r="F25" s="52"/>
      <c r="G25" s="52"/>
      <c r="H25" s="52"/>
      <c r="I25" s="52"/>
      <c r="J25" s="53"/>
      <c r="K25" s="90" t="str">
        <f t="shared" si="0"/>
        <v>FUERA PLAZO</v>
      </c>
    </row>
    <row r="26" spans="1:11" ht="15.75" x14ac:dyDescent="0.25">
      <c r="A26" s="58">
        <v>18</v>
      </c>
      <c r="B26" s="89"/>
      <c r="C26" s="51"/>
      <c r="D26" s="52"/>
      <c r="E26" s="52"/>
      <c r="F26" s="52"/>
      <c r="G26" s="52"/>
      <c r="H26" s="52"/>
      <c r="I26" s="52"/>
      <c r="J26" s="53"/>
      <c r="K26" s="90" t="str">
        <f t="shared" si="0"/>
        <v>FUERA PLAZO</v>
      </c>
    </row>
    <row r="27" spans="1:11" ht="15.75" x14ac:dyDescent="0.25">
      <c r="A27" s="58">
        <v>19</v>
      </c>
      <c r="B27" s="89"/>
      <c r="C27" s="51"/>
      <c r="D27" s="52"/>
      <c r="E27" s="52"/>
      <c r="F27" s="52"/>
      <c r="G27" s="52"/>
      <c r="H27" s="52"/>
      <c r="I27" s="52"/>
      <c r="J27" s="53"/>
      <c r="K27" s="90" t="str">
        <f t="shared" si="0"/>
        <v>FUERA PLAZO</v>
      </c>
    </row>
    <row r="28" spans="1:11" ht="15.75" x14ac:dyDescent="0.25">
      <c r="A28" s="58">
        <v>20</v>
      </c>
      <c r="B28" s="89"/>
      <c r="C28" s="51"/>
      <c r="D28" s="52"/>
      <c r="E28" s="52"/>
      <c r="F28" s="52"/>
      <c r="G28" s="52"/>
      <c r="H28" s="52"/>
      <c r="I28" s="52"/>
      <c r="J28" s="53"/>
      <c r="K28" s="90" t="str">
        <f t="shared" si="0"/>
        <v>FUERA PLAZO</v>
      </c>
    </row>
    <row r="29" spans="1:11" ht="15.75" x14ac:dyDescent="0.25">
      <c r="A29" s="58">
        <v>21</v>
      </c>
      <c r="B29" s="89"/>
      <c r="C29" s="51"/>
      <c r="D29" s="52"/>
      <c r="E29" s="52"/>
      <c r="F29" s="52"/>
      <c r="G29" s="52"/>
      <c r="H29" s="52"/>
      <c r="I29" s="52"/>
      <c r="J29" s="53"/>
      <c r="K29" s="90" t="str">
        <f t="shared" si="0"/>
        <v>FUERA PLAZO</v>
      </c>
    </row>
    <row r="30" spans="1:11" ht="15.75" x14ac:dyDescent="0.25">
      <c r="A30" s="58">
        <v>22</v>
      </c>
      <c r="B30" s="89"/>
      <c r="C30" s="51"/>
      <c r="D30" s="52"/>
      <c r="E30" s="52"/>
      <c r="F30" s="52"/>
      <c r="G30" s="52"/>
      <c r="H30" s="52"/>
      <c r="I30" s="52"/>
      <c r="J30" s="53"/>
      <c r="K30" s="90" t="str">
        <f t="shared" si="0"/>
        <v>FUERA PLAZO</v>
      </c>
    </row>
    <row r="31" spans="1:11" ht="15.75" x14ac:dyDescent="0.25">
      <c r="A31" s="58">
        <v>23</v>
      </c>
      <c r="B31" s="89"/>
      <c r="C31" s="51"/>
      <c r="D31" s="52"/>
      <c r="E31" s="52"/>
      <c r="F31" s="52"/>
      <c r="G31" s="52"/>
      <c r="H31" s="52"/>
      <c r="I31" s="52"/>
      <c r="J31" s="53"/>
      <c r="K31" s="90" t="str">
        <f t="shared" si="0"/>
        <v>FUERA PLAZO</v>
      </c>
    </row>
    <row r="32" spans="1:11" ht="15.75" x14ac:dyDescent="0.25">
      <c r="A32" s="58">
        <v>24</v>
      </c>
      <c r="B32" s="89"/>
      <c r="C32" s="51"/>
      <c r="D32" s="52"/>
      <c r="E32" s="52"/>
      <c r="F32" s="52"/>
      <c r="G32" s="52"/>
      <c r="H32" s="52"/>
      <c r="I32" s="52"/>
      <c r="J32" s="53"/>
      <c r="K32" s="90" t="str">
        <f t="shared" si="0"/>
        <v>FUERA PLAZO</v>
      </c>
    </row>
    <row r="33" spans="1:11" ht="15.75" x14ac:dyDescent="0.25">
      <c r="A33" s="58">
        <v>25</v>
      </c>
      <c r="B33" s="89"/>
      <c r="C33" s="51"/>
      <c r="D33" s="52"/>
      <c r="E33" s="52"/>
      <c r="F33" s="52"/>
      <c r="G33" s="52"/>
      <c r="H33" s="52"/>
      <c r="I33" s="52"/>
      <c r="J33" s="53"/>
      <c r="K33" s="90" t="str">
        <f t="shared" si="0"/>
        <v>FUERA PLAZO</v>
      </c>
    </row>
    <row r="34" spans="1:11" ht="15.75" x14ac:dyDescent="0.25">
      <c r="A34" s="58">
        <v>26</v>
      </c>
      <c r="B34" s="89"/>
      <c r="C34" s="51"/>
      <c r="D34" s="52"/>
      <c r="E34" s="52"/>
      <c r="F34" s="52"/>
      <c r="G34" s="52"/>
      <c r="H34" s="52"/>
      <c r="I34" s="52"/>
      <c r="J34" s="53"/>
      <c r="K34" s="90" t="str">
        <f t="shared" si="0"/>
        <v>FUERA PLAZO</v>
      </c>
    </row>
    <row r="35" spans="1:11" ht="15.75" x14ac:dyDescent="0.25">
      <c r="A35" s="58">
        <v>27</v>
      </c>
      <c r="B35" s="89"/>
      <c r="C35" s="51"/>
      <c r="D35" s="52"/>
      <c r="E35" s="52"/>
      <c r="F35" s="52"/>
      <c r="G35" s="52"/>
      <c r="H35" s="52"/>
      <c r="I35" s="52"/>
      <c r="J35" s="53"/>
      <c r="K35" s="90" t="str">
        <f t="shared" si="0"/>
        <v>FUERA PLAZO</v>
      </c>
    </row>
    <row r="36" spans="1:11" ht="15.75" x14ac:dyDescent="0.25">
      <c r="A36" s="58">
        <v>28</v>
      </c>
      <c r="B36" s="89"/>
      <c r="C36" s="51"/>
      <c r="D36" s="52"/>
      <c r="E36" s="52"/>
      <c r="F36" s="52"/>
      <c r="G36" s="52"/>
      <c r="H36" s="52"/>
      <c r="I36" s="52"/>
      <c r="J36" s="53"/>
      <c r="K36" s="90" t="str">
        <f t="shared" si="0"/>
        <v>FUERA PLAZO</v>
      </c>
    </row>
    <row r="37" spans="1:11" ht="15.75" x14ac:dyDescent="0.25">
      <c r="A37" s="58">
        <v>29</v>
      </c>
      <c r="B37" s="89"/>
      <c r="C37" s="51"/>
      <c r="D37" s="52"/>
      <c r="E37" s="52"/>
      <c r="F37" s="52"/>
      <c r="G37" s="52"/>
      <c r="H37" s="52"/>
      <c r="I37" s="52"/>
      <c r="J37" s="53"/>
      <c r="K37" s="90" t="str">
        <f t="shared" si="0"/>
        <v>FUERA PLAZO</v>
      </c>
    </row>
    <row r="38" spans="1:11" ht="15.75" x14ac:dyDescent="0.25">
      <c r="A38" s="58">
        <v>30</v>
      </c>
      <c r="B38" s="89"/>
      <c r="C38" s="51"/>
      <c r="D38" s="52"/>
      <c r="E38" s="52"/>
      <c r="F38" s="52"/>
      <c r="G38" s="52"/>
      <c r="H38" s="52"/>
      <c r="I38" s="52"/>
      <c r="J38" s="53"/>
      <c r="K38" s="90" t="str">
        <f t="shared" si="0"/>
        <v>FUERA PLAZO</v>
      </c>
    </row>
    <row r="39" spans="1:11" ht="15.75" x14ac:dyDescent="0.25">
      <c r="A39" s="58">
        <v>31</v>
      </c>
      <c r="B39" s="89"/>
      <c r="C39" s="51"/>
      <c r="D39" s="52"/>
      <c r="E39" s="52"/>
      <c r="F39" s="52"/>
      <c r="G39" s="52"/>
      <c r="H39" s="52"/>
      <c r="I39" s="52"/>
      <c r="J39" s="53"/>
      <c r="K39" s="90" t="str">
        <f t="shared" si="0"/>
        <v>FUERA PLAZO</v>
      </c>
    </row>
    <row r="40" spans="1:11" ht="15.75" x14ac:dyDescent="0.25">
      <c r="A40" s="58">
        <v>32</v>
      </c>
      <c r="B40" s="89"/>
      <c r="C40" s="51"/>
      <c r="D40" s="52"/>
      <c r="E40" s="52"/>
      <c r="F40" s="52"/>
      <c r="G40" s="52"/>
      <c r="H40" s="52"/>
      <c r="I40" s="52"/>
      <c r="J40" s="53"/>
      <c r="K40" s="90" t="str">
        <f t="shared" si="0"/>
        <v>FUERA PLAZO</v>
      </c>
    </row>
    <row r="41" spans="1:11" ht="15.75" x14ac:dyDescent="0.25">
      <c r="A41" s="58">
        <v>33</v>
      </c>
      <c r="B41" s="89"/>
      <c r="C41" s="51"/>
      <c r="D41" s="52"/>
      <c r="E41" s="52"/>
      <c r="F41" s="52"/>
      <c r="G41" s="52"/>
      <c r="H41" s="52"/>
      <c r="I41" s="52"/>
      <c r="J41" s="53"/>
      <c r="K41" s="90" t="str">
        <f t="shared" si="0"/>
        <v>FUERA PLAZO</v>
      </c>
    </row>
    <row r="42" spans="1:11" ht="15.75" x14ac:dyDescent="0.25">
      <c r="A42" s="58">
        <v>34</v>
      </c>
      <c r="B42" s="89"/>
      <c r="C42" s="51"/>
      <c r="D42" s="52"/>
      <c r="E42" s="52"/>
      <c r="F42" s="52"/>
      <c r="G42" s="52"/>
      <c r="H42" s="52"/>
      <c r="I42" s="52"/>
      <c r="J42" s="53"/>
      <c r="K42" s="90" t="str">
        <f t="shared" si="0"/>
        <v>FUERA PLAZO</v>
      </c>
    </row>
    <row r="43" spans="1:11" ht="16.5" thickBot="1" x14ac:dyDescent="0.3">
      <c r="A43" s="58">
        <v>35</v>
      </c>
      <c r="B43" s="89"/>
      <c r="C43" s="71"/>
      <c r="D43" s="72"/>
      <c r="E43" s="52"/>
      <c r="F43" s="52"/>
      <c r="G43" s="52"/>
      <c r="H43" s="52"/>
      <c r="I43" s="52"/>
      <c r="J43" s="75"/>
      <c r="K43" s="90" t="str">
        <f t="shared" si="0"/>
        <v>FUERA PLAZO</v>
      </c>
    </row>
    <row r="44" spans="1:11" ht="16.5" thickBot="1" x14ac:dyDescent="0.3">
      <c r="C44" s="73">
        <f>COUNTA(C9:C43)</f>
        <v>0</v>
      </c>
      <c r="D44" s="74">
        <f>COUNTA(D9:D43)</f>
        <v>0</v>
      </c>
      <c r="J44" s="76">
        <f>SUM(J9:J43)</f>
        <v>0</v>
      </c>
    </row>
  </sheetData>
  <mergeCells count="1">
    <mergeCell ref="D3:F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CÓDIGOS!$Q$8:$Q$13</xm:f>
          </x14:formula1>
          <xm:sqref>B9:B43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70"/>
  <sheetViews>
    <sheetView workbookViewId="0">
      <selection activeCell="I10" sqref="I10"/>
    </sheetView>
  </sheetViews>
  <sheetFormatPr baseColWidth="10" defaultRowHeight="15" x14ac:dyDescent="0.25"/>
  <cols>
    <col min="1" max="1" width="52.42578125" customWidth="1"/>
    <col min="2" max="2" width="40.28515625" customWidth="1"/>
    <col min="3" max="3" width="21.42578125" customWidth="1"/>
    <col min="4" max="4" width="17" customWidth="1"/>
    <col min="5" max="5" width="19.7109375" customWidth="1"/>
    <col min="6" max="6" width="20.5703125" customWidth="1"/>
    <col min="7" max="7" width="21.7109375" customWidth="1"/>
  </cols>
  <sheetData>
    <row r="7" spans="1:10" x14ac:dyDescent="0.25">
      <c r="I7" s="4"/>
    </row>
    <row r="8" spans="1:10" ht="26.25" customHeight="1" x14ac:dyDescent="0.25">
      <c r="A8" s="176" t="s">
        <v>37</v>
      </c>
      <c r="B8" s="177"/>
      <c r="C8" s="177"/>
      <c r="D8" s="177"/>
      <c r="E8" s="177"/>
      <c r="F8" s="177"/>
      <c r="G8" s="178"/>
      <c r="H8" s="37"/>
      <c r="I8" s="26"/>
      <c r="J8" s="14"/>
    </row>
    <row r="9" spans="1:10" ht="25.5" customHeight="1" x14ac:dyDescent="0.25">
      <c r="A9" s="162" t="s">
        <v>38</v>
      </c>
      <c r="B9" s="162"/>
      <c r="C9" s="162"/>
      <c r="D9" s="162"/>
      <c r="E9" s="162"/>
      <c r="F9" s="162"/>
      <c r="G9" s="45"/>
      <c r="H9" s="38"/>
      <c r="I9" s="4"/>
      <c r="J9" s="4"/>
    </row>
    <row r="10" spans="1:10" ht="53.25" customHeight="1" x14ac:dyDescent="0.25">
      <c r="A10" s="148" t="s">
        <v>106</v>
      </c>
      <c r="B10" s="148"/>
      <c r="C10" s="148"/>
      <c r="D10" s="148"/>
      <c r="E10" s="148"/>
      <c r="F10" s="148"/>
      <c r="G10" s="32"/>
      <c r="J10" s="4"/>
    </row>
    <row r="11" spans="1:10" ht="27.75" customHeight="1" x14ac:dyDescent="0.25">
      <c r="A11" s="162" t="s">
        <v>102</v>
      </c>
      <c r="B11" s="162"/>
      <c r="C11" s="162"/>
      <c r="D11" s="162"/>
      <c r="E11" s="162"/>
      <c r="F11" s="162"/>
      <c r="G11" s="54">
        <f>1-G10</f>
        <v>1</v>
      </c>
    </row>
    <row r="13" spans="1:10" ht="29.25" customHeight="1" x14ac:dyDescent="0.25">
      <c r="A13" s="179" t="s">
        <v>39</v>
      </c>
      <c r="B13" s="179"/>
      <c r="C13" s="179"/>
      <c r="D13" s="179"/>
      <c r="E13" s="179"/>
      <c r="F13" s="179"/>
      <c r="G13" s="179"/>
      <c r="H13" s="39"/>
      <c r="I13" s="39"/>
    </row>
    <row r="14" spans="1:10" ht="26.25" customHeight="1" x14ac:dyDescent="0.25">
      <c r="A14" s="162" t="s">
        <v>40</v>
      </c>
      <c r="B14" s="162"/>
      <c r="C14" s="162"/>
      <c r="D14" s="162"/>
      <c r="E14" s="162"/>
      <c r="F14" s="162"/>
      <c r="G14" s="45"/>
      <c r="H14" s="15"/>
      <c r="I14" s="15"/>
    </row>
    <row r="15" spans="1:10" ht="15.75" thickBot="1" x14ac:dyDescent="0.3"/>
    <row r="16" spans="1:10" ht="47.25" customHeight="1" x14ac:dyDescent="0.25">
      <c r="A16" s="25" t="s">
        <v>41</v>
      </c>
      <c r="B16" s="33" t="s">
        <v>42</v>
      </c>
      <c r="C16" s="34" t="s">
        <v>43</v>
      </c>
      <c r="D16" s="35" t="s">
        <v>44</v>
      </c>
      <c r="E16" s="35" t="s">
        <v>45</v>
      </c>
      <c r="F16" s="36" t="s">
        <v>46</v>
      </c>
    </row>
    <row r="17" spans="1:6" x14ac:dyDescent="0.25">
      <c r="A17" s="57"/>
      <c r="B17" s="55"/>
      <c r="C17" s="56"/>
      <c r="D17" s="53"/>
      <c r="E17" s="68">
        <f>C17+D17</f>
        <v>0</v>
      </c>
      <c r="F17" s="69">
        <f>C17+(D17*$G$11)</f>
        <v>0</v>
      </c>
    </row>
    <row r="18" spans="1:6" x14ac:dyDescent="0.25">
      <c r="A18" s="57"/>
      <c r="B18" s="55"/>
      <c r="C18" s="56"/>
      <c r="D18" s="53"/>
      <c r="E18" s="68">
        <f t="shared" ref="E18:E51" si="0">C18+D18</f>
        <v>0</v>
      </c>
      <c r="F18" s="69">
        <f t="shared" ref="F18:F51" si="1">C18+(D18*$G$11)</f>
        <v>0</v>
      </c>
    </row>
    <row r="19" spans="1:6" x14ac:dyDescent="0.25">
      <c r="A19" s="57"/>
      <c r="B19" s="55"/>
      <c r="C19" s="56"/>
      <c r="D19" s="53"/>
      <c r="E19" s="68">
        <f t="shared" si="0"/>
        <v>0</v>
      </c>
      <c r="F19" s="69">
        <f t="shared" si="1"/>
        <v>0</v>
      </c>
    </row>
    <row r="20" spans="1:6" x14ac:dyDescent="0.25">
      <c r="A20" s="57"/>
      <c r="B20" s="55"/>
      <c r="C20" s="56"/>
      <c r="D20" s="53"/>
      <c r="E20" s="68">
        <f t="shared" si="0"/>
        <v>0</v>
      </c>
      <c r="F20" s="69">
        <f t="shared" si="1"/>
        <v>0</v>
      </c>
    </row>
    <row r="21" spans="1:6" x14ac:dyDescent="0.25">
      <c r="A21" s="57"/>
      <c r="B21" s="55"/>
      <c r="C21" s="56"/>
      <c r="D21" s="53"/>
      <c r="E21" s="68">
        <f t="shared" si="0"/>
        <v>0</v>
      </c>
      <c r="F21" s="69">
        <f t="shared" si="1"/>
        <v>0</v>
      </c>
    </row>
    <row r="22" spans="1:6" x14ac:dyDescent="0.25">
      <c r="A22" s="57"/>
      <c r="B22" s="55"/>
      <c r="C22" s="56"/>
      <c r="D22" s="53"/>
      <c r="E22" s="68">
        <f t="shared" si="0"/>
        <v>0</v>
      </c>
      <c r="F22" s="69">
        <f t="shared" si="1"/>
        <v>0</v>
      </c>
    </row>
    <row r="23" spans="1:6" x14ac:dyDescent="0.25">
      <c r="A23" s="57"/>
      <c r="B23" s="55"/>
      <c r="C23" s="56"/>
      <c r="D23" s="53"/>
      <c r="E23" s="68">
        <f t="shared" si="0"/>
        <v>0</v>
      </c>
      <c r="F23" s="69">
        <f t="shared" si="1"/>
        <v>0</v>
      </c>
    </row>
    <row r="24" spans="1:6" x14ac:dyDescent="0.25">
      <c r="A24" s="57"/>
      <c r="B24" s="55"/>
      <c r="C24" s="56"/>
      <c r="D24" s="53"/>
      <c r="E24" s="68">
        <f t="shared" si="0"/>
        <v>0</v>
      </c>
      <c r="F24" s="69">
        <f t="shared" si="1"/>
        <v>0</v>
      </c>
    </row>
    <row r="25" spans="1:6" x14ac:dyDescent="0.25">
      <c r="A25" s="57"/>
      <c r="B25" s="55"/>
      <c r="C25" s="56"/>
      <c r="D25" s="53"/>
      <c r="E25" s="68">
        <f t="shared" si="0"/>
        <v>0</v>
      </c>
      <c r="F25" s="69">
        <f t="shared" si="1"/>
        <v>0</v>
      </c>
    </row>
    <row r="26" spans="1:6" x14ac:dyDescent="0.25">
      <c r="A26" s="57"/>
      <c r="B26" s="55"/>
      <c r="C26" s="56"/>
      <c r="D26" s="53"/>
      <c r="E26" s="68">
        <f t="shared" si="0"/>
        <v>0</v>
      </c>
      <c r="F26" s="69">
        <f t="shared" si="1"/>
        <v>0</v>
      </c>
    </row>
    <row r="27" spans="1:6" x14ac:dyDescent="0.25">
      <c r="A27" s="57"/>
      <c r="B27" s="55"/>
      <c r="C27" s="56"/>
      <c r="D27" s="53"/>
      <c r="E27" s="68">
        <f t="shared" si="0"/>
        <v>0</v>
      </c>
      <c r="F27" s="69">
        <f t="shared" si="1"/>
        <v>0</v>
      </c>
    </row>
    <row r="28" spans="1:6" x14ac:dyDescent="0.25">
      <c r="A28" s="57"/>
      <c r="B28" s="55"/>
      <c r="C28" s="56"/>
      <c r="D28" s="53"/>
      <c r="E28" s="68">
        <f t="shared" si="0"/>
        <v>0</v>
      </c>
      <c r="F28" s="69">
        <f t="shared" si="1"/>
        <v>0</v>
      </c>
    </row>
    <row r="29" spans="1:6" x14ac:dyDescent="0.25">
      <c r="A29" s="57"/>
      <c r="B29" s="55"/>
      <c r="C29" s="56"/>
      <c r="D29" s="53"/>
      <c r="E29" s="68">
        <f t="shared" si="0"/>
        <v>0</v>
      </c>
      <c r="F29" s="69">
        <f t="shared" si="1"/>
        <v>0</v>
      </c>
    </row>
    <row r="30" spans="1:6" x14ac:dyDescent="0.25">
      <c r="A30" s="57"/>
      <c r="B30" s="55"/>
      <c r="C30" s="56"/>
      <c r="D30" s="53"/>
      <c r="E30" s="68">
        <f t="shared" si="0"/>
        <v>0</v>
      </c>
      <c r="F30" s="69">
        <f t="shared" si="1"/>
        <v>0</v>
      </c>
    </row>
    <row r="31" spans="1:6" x14ac:dyDescent="0.25">
      <c r="A31" s="57"/>
      <c r="B31" s="55"/>
      <c r="C31" s="56"/>
      <c r="D31" s="53"/>
      <c r="E31" s="68">
        <f t="shared" si="0"/>
        <v>0</v>
      </c>
      <c r="F31" s="69">
        <f t="shared" si="1"/>
        <v>0</v>
      </c>
    </row>
    <row r="32" spans="1:6" x14ac:dyDescent="0.25">
      <c r="A32" s="57"/>
      <c r="B32" s="55"/>
      <c r="C32" s="56"/>
      <c r="D32" s="53"/>
      <c r="E32" s="68">
        <f t="shared" si="0"/>
        <v>0</v>
      </c>
      <c r="F32" s="69">
        <f t="shared" si="1"/>
        <v>0</v>
      </c>
    </row>
    <row r="33" spans="1:9" x14ac:dyDescent="0.25">
      <c r="A33" s="57"/>
      <c r="B33" s="55"/>
      <c r="C33" s="56"/>
      <c r="D33" s="53"/>
      <c r="E33" s="68">
        <f t="shared" si="0"/>
        <v>0</v>
      </c>
      <c r="F33" s="69">
        <f t="shared" si="1"/>
        <v>0</v>
      </c>
    </row>
    <row r="34" spans="1:9" x14ac:dyDescent="0.25">
      <c r="A34" s="57"/>
      <c r="B34" s="55"/>
      <c r="C34" s="56"/>
      <c r="D34" s="53"/>
      <c r="E34" s="68">
        <f t="shared" si="0"/>
        <v>0</v>
      </c>
      <c r="F34" s="69">
        <f t="shared" si="1"/>
        <v>0</v>
      </c>
    </row>
    <row r="35" spans="1:9" x14ac:dyDescent="0.25">
      <c r="A35" s="57"/>
      <c r="B35" s="55"/>
      <c r="C35" s="56"/>
      <c r="D35" s="53"/>
      <c r="E35" s="68">
        <f t="shared" si="0"/>
        <v>0</v>
      </c>
      <c r="F35" s="69">
        <f t="shared" si="1"/>
        <v>0</v>
      </c>
    </row>
    <row r="36" spans="1:9" x14ac:dyDescent="0.25">
      <c r="A36" s="57"/>
      <c r="B36" s="55"/>
      <c r="C36" s="56"/>
      <c r="D36" s="53"/>
      <c r="E36" s="68">
        <f t="shared" si="0"/>
        <v>0</v>
      </c>
      <c r="F36" s="69">
        <f t="shared" si="1"/>
        <v>0</v>
      </c>
    </row>
    <row r="37" spans="1:9" x14ac:dyDescent="0.25">
      <c r="A37" s="57"/>
      <c r="B37" s="55"/>
      <c r="C37" s="56"/>
      <c r="D37" s="53"/>
      <c r="E37" s="68">
        <f t="shared" si="0"/>
        <v>0</v>
      </c>
      <c r="F37" s="69">
        <f t="shared" si="1"/>
        <v>0</v>
      </c>
    </row>
    <row r="38" spans="1:9" x14ac:dyDescent="0.25">
      <c r="A38" s="57"/>
      <c r="B38" s="55"/>
      <c r="C38" s="56"/>
      <c r="D38" s="53"/>
      <c r="E38" s="68">
        <f t="shared" si="0"/>
        <v>0</v>
      </c>
      <c r="F38" s="69">
        <f t="shared" si="1"/>
        <v>0</v>
      </c>
    </row>
    <row r="39" spans="1:9" x14ac:dyDescent="0.25">
      <c r="A39" s="57"/>
      <c r="B39" s="55"/>
      <c r="C39" s="56"/>
      <c r="D39" s="53"/>
      <c r="E39" s="68">
        <f t="shared" si="0"/>
        <v>0</v>
      </c>
      <c r="F39" s="69">
        <f t="shared" si="1"/>
        <v>0</v>
      </c>
    </row>
    <row r="40" spans="1:9" x14ac:dyDescent="0.25">
      <c r="A40" s="57"/>
      <c r="B40" s="55"/>
      <c r="C40" s="56"/>
      <c r="D40" s="53"/>
      <c r="E40" s="68">
        <f t="shared" si="0"/>
        <v>0</v>
      </c>
      <c r="F40" s="69">
        <f t="shared" si="1"/>
        <v>0</v>
      </c>
    </row>
    <row r="41" spans="1:9" x14ac:dyDescent="0.25">
      <c r="A41" s="57"/>
      <c r="B41" s="55"/>
      <c r="C41" s="56"/>
      <c r="D41" s="53"/>
      <c r="E41" s="68">
        <f t="shared" si="0"/>
        <v>0</v>
      </c>
      <c r="F41" s="69">
        <f t="shared" si="1"/>
        <v>0</v>
      </c>
    </row>
    <row r="42" spans="1:9" x14ac:dyDescent="0.25">
      <c r="A42" s="57"/>
      <c r="B42" s="55"/>
      <c r="C42" s="56"/>
      <c r="D42" s="53"/>
      <c r="E42" s="68">
        <f t="shared" si="0"/>
        <v>0</v>
      </c>
      <c r="F42" s="69">
        <f t="shared" si="1"/>
        <v>0</v>
      </c>
    </row>
    <row r="43" spans="1:9" x14ac:dyDescent="0.25">
      <c r="A43" s="57"/>
      <c r="B43" s="55"/>
      <c r="C43" s="56"/>
      <c r="D43" s="53"/>
      <c r="E43" s="68">
        <f t="shared" si="0"/>
        <v>0</v>
      </c>
      <c r="F43" s="69">
        <f t="shared" si="1"/>
        <v>0</v>
      </c>
    </row>
    <row r="44" spans="1:9" x14ac:dyDescent="0.25">
      <c r="A44" s="57"/>
      <c r="B44" s="55"/>
      <c r="C44" s="56"/>
      <c r="D44" s="53"/>
      <c r="E44" s="68">
        <f t="shared" si="0"/>
        <v>0</v>
      </c>
      <c r="F44" s="69">
        <f>C44+(D44*$G$11)</f>
        <v>0</v>
      </c>
    </row>
    <row r="45" spans="1:9" x14ac:dyDescent="0.25">
      <c r="A45" s="57"/>
      <c r="B45" s="55"/>
      <c r="C45" s="56"/>
      <c r="D45" s="53"/>
      <c r="E45" s="68">
        <f t="shared" si="0"/>
        <v>0</v>
      </c>
      <c r="F45" s="69">
        <f t="shared" si="1"/>
        <v>0</v>
      </c>
    </row>
    <row r="46" spans="1:9" x14ac:dyDescent="0.25">
      <c r="A46" s="57"/>
      <c r="B46" s="55"/>
      <c r="C46" s="56"/>
      <c r="D46" s="53"/>
      <c r="E46" s="68">
        <f t="shared" si="0"/>
        <v>0</v>
      </c>
      <c r="F46" s="69">
        <f t="shared" si="1"/>
        <v>0</v>
      </c>
    </row>
    <row r="47" spans="1:9" x14ac:dyDescent="0.25">
      <c r="A47" s="57"/>
      <c r="B47" s="55"/>
      <c r="C47" s="56"/>
      <c r="D47" s="53"/>
      <c r="E47" s="68">
        <f t="shared" si="0"/>
        <v>0</v>
      </c>
      <c r="F47" s="69">
        <f t="shared" si="1"/>
        <v>0</v>
      </c>
      <c r="I47" s="4"/>
    </row>
    <row r="48" spans="1:9" x14ac:dyDescent="0.25">
      <c r="A48" s="57"/>
      <c r="B48" s="55"/>
      <c r="C48" s="56"/>
      <c r="D48" s="53"/>
      <c r="E48" s="68">
        <f t="shared" si="0"/>
        <v>0</v>
      </c>
      <c r="F48" s="69">
        <f t="shared" si="1"/>
        <v>0</v>
      </c>
    </row>
    <row r="49" spans="1:7" x14ac:dyDescent="0.25">
      <c r="A49" s="57"/>
      <c r="B49" s="55"/>
      <c r="C49" s="56"/>
      <c r="D49" s="53"/>
      <c r="E49" s="68">
        <f t="shared" si="0"/>
        <v>0</v>
      </c>
      <c r="F49" s="69">
        <f t="shared" si="1"/>
        <v>0</v>
      </c>
    </row>
    <row r="50" spans="1:7" x14ac:dyDescent="0.25">
      <c r="A50" s="57"/>
      <c r="B50" s="55"/>
      <c r="C50" s="56"/>
      <c r="D50" s="53"/>
      <c r="E50" s="68">
        <f t="shared" si="0"/>
        <v>0</v>
      </c>
      <c r="F50" s="69">
        <f t="shared" si="1"/>
        <v>0</v>
      </c>
    </row>
    <row r="51" spans="1:7" ht="15.75" thickBot="1" x14ac:dyDescent="0.3">
      <c r="A51" s="57"/>
      <c r="B51" s="55"/>
      <c r="C51" s="77"/>
      <c r="D51" s="75"/>
      <c r="E51" s="78">
        <f t="shared" si="0"/>
        <v>0</v>
      </c>
      <c r="F51" s="69">
        <f t="shared" si="1"/>
        <v>0</v>
      </c>
    </row>
    <row r="52" spans="1:7" ht="17.25" customHeight="1" thickBot="1" x14ac:dyDescent="0.3">
      <c r="C52" s="79">
        <f>SUM(C17:C51)</f>
        <v>0</v>
      </c>
      <c r="D52" s="80">
        <f>SUM(D17:D51)</f>
        <v>0</v>
      </c>
      <c r="E52" s="80">
        <f>SUM(E17:E51)</f>
        <v>0</v>
      </c>
      <c r="F52" s="81">
        <f>SUM(F17:F51)</f>
        <v>0</v>
      </c>
    </row>
    <row r="54" spans="1:7" ht="31.5" customHeight="1" x14ac:dyDescent="0.25">
      <c r="A54" s="144" t="s">
        <v>47</v>
      </c>
      <c r="B54" s="144"/>
      <c r="C54" s="144"/>
      <c r="D54" s="144"/>
      <c r="E54" s="144"/>
      <c r="F54" s="144"/>
      <c r="G54" s="144"/>
    </row>
    <row r="55" spans="1:7" ht="23.25" customHeight="1" x14ac:dyDescent="0.25">
      <c r="A55" s="59"/>
      <c r="B55" s="60"/>
      <c r="C55" s="60"/>
      <c r="D55" s="60"/>
      <c r="E55" s="61"/>
      <c r="F55" s="174" t="s">
        <v>91</v>
      </c>
      <c r="G55" s="175"/>
    </row>
    <row r="56" spans="1:7" ht="28.5" customHeight="1" x14ac:dyDescent="0.25">
      <c r="A56" s="96" t="s">
        <v>100</v>
      </c>
      <c r="B56" s="97"/>
      <c r="C56" s="97"/>
      <c r="D56" s="98"/>
      <c r="E56" s="70"/>
      <c r="F56" s="172"/>
      <c r="G56" s="173"/>
    </row>
    <row r="57" spans="1:7" ht="35.25" customHeight="1" x14ac:dyDescent="0.25">
      <c r="A57" s="169" t="s">
        <v>101</v>
      </c>
      <c r="B57" s="170"/>
      <c r="C57" s="170"/>
      <c r="D57" s="171"/>
      <c r="E57" s="70"/>
      <c r="F57" s="172"/>
      <c r="G57" s="173"/>
    </row>
    <row r="59" spans="1:7" ht="33" customHeight="1" x14ac:dyDescent="0.25">
      <c r="A59" s="144" t="s">
        <v>48</v>
      </c>
      <c r="B59" s="144"/>
      <c r="C59" s="144"/>
      <c r="D59" s="144"/>
      <c r="E59" s="144"/>
      <c r="F59" s="144"/>
      <c r="G59" s="144"/>
    </row>
    <row r="60" spans="1:7" ht="30" customHeight="1" x14ac:dyDescent="0.25">
      <c r="A60" s="6" t="s">
        <v>49</v>
      </c>
      <c r="B60" s="45"/>
    </row>
    <row r="62" spans="1:7" ht="42" customHeight="1" thickBot="1" x14ac:dyDescent="0.3">
      <c r="A62" s="167" t="s">
        <v>51</v>
      </c>
      <c r="B62" s="168"/>
      <c r="F62" s="4"/>
    </row>
    <row r="63" spans="1:7" ht="41.25" customHeight="1" x14ac:dyDescent="0.25">
      <c r="A63" s="33" t="s">
        <v>50</v>
      </c>
      <c r="B63" s="42" t="s">
        <v>31</v>
      </c>
    </row>
    <row r="64" spans="1:7" x14ac:dyDescent="0.25">
      <c r="A64" s="40"/>
      <c r="B64" s="43"/>
    </row>
    <row r="65" spans="1:2" x14ac:dyDescent="0.25">
      <c r="A65" s="41"/>
      <c r="B65" s="43"/>
    </row>
    <row r="66" spans="1:2" x14ac:dyDescent="0.25">
      <c r="A66" s="41"/>
      <c r="B66" s="43"/>
    </row>
    <row r="67" spans="1:2" x14ac:dyDescent="0.25">
      <c r="A67" s="41"/>
      <c r="B67" s="43"/>
    </row>
    <row r="68" spans="1:2" x14ac:dyDescent="0.25">
      <c r="A68" s="41"/>
      <c r="B68" s="43"/>
    </row>
    <row r="69" spans="1:2" ht="15.75" thickBot="1" x14ac:dyDescent="0.3">
      <c r="A69" s="41"/>
      <c r="B69" s="82"/>
    </row>
    <row r="70" spans="1:2" ht="18" customHeight="1" thickBot="1" x14ac:dyDescent="0.3">
      <c r="B70" s="83">
        <f>SUM(B64:B69)</f>
        <v>0</v>
      </c>
    </row>
  </sheetData>
  <mergeCells count="14">
    <mergeCell ref="A9:F9"/>
    <mergeCell ref="A10:F10"/>
    <mergeCell ref="A11:F11"/>
    <mergeCell ref="A14:F14"/>
    <mergeCell ref="A8:G8"/>
    <mergeCell ref="A13:G13"/>
    <mergeCell ref="A54:G54"/>
    <mergeCell ref="A59:G59"/>
    <mergeCell ref="A62:B62"/>
    <mergeCell ref="A56:D56"/>
    <mergeCell ref="A57:D57"/>
    <mergeCell ref="F56:G56"/>
    <mergeCell ref="F57:G57"/>
    <mergeCell ref="F55:G5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CÓDIGOS!$B$11:$B$12</xm:f>
          </x14:formula1>
          <xm:sqref>G9 G14 B60 E56:E57</xm:sqref>
        </x14:dataValidation>
        <x14:dataValidation type="list" allowBlank="1" showInputMessage="1" showErrorMessage="1">
          <x14:formula1>
            <xm:f>CÓDIGOS!$Q$16:$Q$23</xm:f>
          </x14:formula1>
          <xm:sqref>A17:A51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opLeftCell="B1" workbookViewId="0">
      <selection activeCell="X24" sqref="X24"/>
    </sheetView>
  </sheetViews>
  <sheetFormatPr baseColWidth="10" defaultRowHeight="15" x14ac:dyDescent="0.25"/>
  <cols>
    <col min="1" max="1" width="5.140625" customWidth="1"/>
    <col min="5" max="5" width="12.140625" customWidth="1"/>
    <col min="9" max="9" width="6.42578125" customWidth="1"/>
    <col min="10" max="10" width="7.85546875" customWidth="1"/>
    <col min="13" max="13" width="13.5703125" customWidth="1"/>
    <col min="15" max="15" width="7.7109375" customWidth="1"/>
    <col min="16" max="16" width="7.28515625" customWidth="1"/>
  </cols>
  <sheetData>
    <row r="2" spans="2:20" ht="15.75" x14ac:dyDescent="0.25">
      <c r="B2" s="181" t="s">
        <v>52</v>
      </c>
      <c r="C2" s="181"/>
      <c r="D2" s="181"/>
      <c r="E2" s="181"/>
      <c r="K2" s="181" t="s">
        <v>65</v>
      </c>
      <c r="L2" s="181"/>
      <c r="M2" s="181"/>
      <c r="N2" s="181"/>
      <c r="Q2" s="181" t="s">
        <v>75</v>
      </c>
      <c r="R2" s="181"/>
      <c r="S2" s="181"/>
      <c r="T2" s="181"/>
    </row>
    <row r="3" spans="2:20" x14ac:dyDescent="0.25">
      <c r="B3" s="182" t="s">
        <v>53</v>
      </c>
      <c r="C3" s="182"/>
      <c r="D3" s="182"/>
      <c r="E3" s="182"/>
      <c r="K3" t="s">
        <v>66</v>
      </c>
      <c r="L3" s="44">
        <v>2</v>
      </c>
      <c r="N3" s="44"/>
      <c r="Q3" t="s">
        <v>76</v>
      </c>
    </row>
    <row r="4" spans="2:20" x14ac:dyDescent="0.25">
      <c r="B4" t="s">
        <v>54</v>
      </c>
      <c r="K4" t="s">
        <v>67</v>
      </c>
      <c r="L4" s="44">
        <v>4</v>
      </c>
      <c r="N4" s="44"/>
      <c r="Q4" t="s">
        <v>77</v>
      </c>
    </row>
    <row r="5" spans="2:20" x14ac:dyDescent="0.25">
      <c r="B5" t="s">
        <v>55</v>
      </c>
      <c r="K5" t="s">
        <v>68</v>
      </c>
      <c r="L5" s="44">
        <v>6</v>
      </c>
      <c r="N5" s="44"/>
    </row>
    <row r="6" spans="2:20" x14ac:dyDescent="0.25">
      <c r="B6" t="s">
        <v>56</v>
      </c>
      <c r="N6" s="44"/>
    </row>
    <row r="7" spans="2:20" ht="15.75" x14ac:dyDescent="0.25">
      <c r="B7" t="s">
        <v>57</v>
      </c>
      <c r="K7" t="s">
        <v>70</v>
      </c>
      <c r="N7" s="44">
        <v>3</v>
      </c>
      <c r="Q7" s="181" t="s">
        <v>78</v>
      </c>
      <c r="R7" s="181"/>
      <c r="S7" s="181"/>
      <c r="T7" s="181"/>
    </row>
    <row r="8" spans="2:20" x14ac:dyDescent="0.25">
      <c r="B8" t="s">
        <v>58</v>
      </c>
      <c r="K8" t="s">
        <v>69</v>
      </c>
      <c r="N8" s="44">
        <v>3</v>
      </c>
      <c r="Q8" t="s">
        <v>79</v>
      </c>
    </row>
    <row r="9" spans="2:20" x14ac:dyDescent="0.25">
      <c r="K9" t="s">
        <v>119</v>
      </c>
      <c r="L9" s="44"/>
      <c r="N9" s="44">
        <v>6</v>
      </c>
      <c r="Q9" t="s">
        <v>113</v>
      </c>
    </row>
    <row r="10" spans="2:20" x14ac:dyDescent="0.25">
      <c r="B10" s="182" t="s">
        <v>59</v>
      </c>
      <c r="C10" s="182"/>
      <c r="D10" s="182"/>
      <c r="E10" s="182"/>
      <c r="K10" t="s">
        <v>120</v>
      </c>
      <c r="N10" s="44">
        <v>8</v>
      </c>
      <c r="Q10" t="s">
        <v>111</v>
      </c>
    </row>
    <row r="11" spans="2:20" x14ac:dyDescent="0.25">
      <c r="B11" t="s">
        <v>60</v>
      </c>
      <c r="K11" t="s">
        <v>121</v>
      </c>
      <c r="N11" s="44">
        <v>8</v>
      </c>
      <c r="Q11" t="s">
        <v>112</v>
      </c>
    </row>
    <row r="12" spans="2:20" x14ac:dyDescent="0.25">
      <c r="B12" t="s">
        <v>61</v>
      </c>
      <c r="N12" s="44"/>
      <c r="Q12" t="s">
        <v>115</v>
      </c>
    </row>
    <row r="13" spans="2:20" x14ac:dyDescent="0.25">
      <c r="Q13" t="s">
        <v>114</v>
      </c>
    </row>
    <row r="14" spans="2:20" x14ac:dyDescent="0.25">
      <c r="B14" s="180" t="s">
        <v>62</v>
      </c>
      <c r="C14" s="180"/>
      <c r="D14" s="180"/>
      <c r="E14" s="180"/>
      <c r="K14" s="180" t="s">
        <v>74</v>
      </c>
      <c r="L14" s="180"/>
      <c r="M14" s="180"/>
      <c r="N14" s="180"/>
    </row>
    <row r="15" spans="2:20" ht="15.75" x14ac:dyDescent="0.25">
      <c r="B15" t="s">
        <v>63</v>
      </c>
      <c r="K15" t="s">
        <v>71</v>
      </c>
      <c r="Q15" s="181" t="s">
        <v>80</v>
      </c>
      <c r="R15" s="181"/>
      <c r="S15" s="181"/>
      <c r="T15" s="181"/>
    </row>
    <row r="16" spans="2:20" ht="15" customHeight="1" x14ac:dyDescent="0.25">
      <c r="B16" s="47" t="s">
        <v>64</v>
      </c>
      <c r="C16" s="46"/>
      <c r="D16" s="46"/>
      <c r="E16" s="46"/>
      <c r="K16" t="s">
        <v>72</v>
      </c>
      <c r="Q16" t="s">
        <v>81</v>
      </c>
    </row>
    <row r="17" spans="11:17" x14ac:dyDescent="0.25">
      <c r="K17" t="s">
        <v>73</v>
      </c>
      <c r="Q17" t="s">
        <v>82</v>
      </c>
    </row>
    <row r="18" spans="11:17" x14ac:dyDescent="0.25">
      <c r="Q18" t="s">
        <v>83</v>
      </c>
    </row>
    <row r="19" spans="11:17" x14ac:dyDescent="0.25">
      <c r="K19" t="s">
        <v>60</v>
      </c>
      <c r="L19" s="44">
        <v>2</v>
      </c>
      <c r="Q19" t="s">
        <v>127</v>
      </c>
    </row>
    <row r="20" spans="11:17" x14ac:dyDescent="0.25">
      <c r="K20" t="s">
        <v>61</v>
      </c>
      <c r="L20" s="44">
        <v>0</v>
      </c>
      <c r="Q20" t="s">
        <v>128</v>
      </c>
    </row>
    <row r="21" spans="11:17" x14ac:dyDescent="0.25">
      <c r="N21" s="44"/>
      <c r="Q21" t="s">
        <v>84</v>
      </c>
    </row>
    <row r="22" spans="11:17" x14ac:dyDescent="0.25">
      <c r="K22" t="s">
        <v>107</v>
      </c>
      <c r="N22" s="44">
        <v>2</v>
      </c>
      <c r="O22" s="44"/>
      <c r="Q22" t="s">
        <v>85</v>
      </c>
    </row>
    <row r="23" spans="11:17" x14ac:dyDescent="0.25">
      <c r="K23" t="s">
        <v>108</v>
      </c>
      <c r="N23" s="44">
        <v>2</v>
      </c>
      <c r="O23" s="44"/>
      <c r="Q23" t="s">
        <v>86</v>
      </c>
    </row>
    <row r="24" spans="11:17" x14ac:dyDescent="0.25">
      <c r="K24" t="s">
        <v>109</v>
      </c>
      <c r="N24" s="44">
        <v>0</v>
      </c>
      <c r="O24" s="44"/>
    </row>
  </sheetData>
  <mergeCells count="9">
    <mergeCell ref="Q15:T15"/>
    <mergeCell ref="B2:E2"/>
    <mergeCell ref="B3:E3"/>
    <mergeCell ref="B10:E10"/>
    <mergeCell ref="B14:E14"/>
    <mergeCell ref="K2:N2"/>
    <mergeCell ref="K14:N14"/>
    <mergeCell ref="Q2:T2"/>
    <mergeCell ref="Q7:T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VISITAS</vt:lpstr>
      <vt:lpstr>BAREMO</vt:lpstr>
      <vt:lpstr>EMP. TURISMO</vt:lpstr>
      <vt:lpstr>DETALLE VISITAS</vt:lpstr>
      <vt:lpstr>PRESUPUESTO</vt:lpstr>
      <vt:lpstr>CÓDIGOS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2025-02-26T08:09:02Z</dcterms:modified>
</cp:coreProperties>
</file>